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shlbarr\Desktop\"/>
    </mc:Choice>
  </mc:AlternateContent>
  <xr:revisionPtr revIDLastSave="0" documentId="8_{E3A5B2D1-A26E-49C7-9C8A-49AE2C4744D2}" xr6:coauthVersionLast="47" xr6:coauthVersionMax="47" xr10:uidLastSave="{00000000-0000-0000-0000-000000000000}"/>
  <bookViews>
    <workbookView xWindow="-110" yWindow="-110" windowWidth="19420" windowHeight="11020" firstSheet="1" activeTab="1" xr2:uid="{288B4791-5802-4D1A-9C24-1C0AB49B6FE4}"/>
  </bookViews>
  <sheets>
    <sheet name="Denis" sheetId="6" state="hidden" r:id="rId1"/>
    <sheet name="T&amp;O" sheetId="2" r:id="rId2"/>
  </sheets>
  <externalReferences>
    <externalReference r:id="rId3"/>
  </externalReferences>
  <definedNames>
    <definedName name="_xlnm._FilterDatabase" localSheetId="0" hidden="1">Denis!$A$1:$U$59</definedName>
    <definedName name="_xlnm._FilterDatabase" localSheetId="1" hidden="1">'T&amp;O'!$A$1:$AA$106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9" i="6" l="1"/>
  <c r="P59" i="6" s="1"/>
  <c r="N58" i="6"/>
  <c r="H58" i="6"/>
  <c r="N56" i="6"/>
  <c r="O56" i="6" s="1"/>
  <c r="H56" i="6"/>
  <c r="N55" i="6"/>
  <c r="O55" i="6" s="1"/>
  <c r="H55" i="6"/>
  <c r="N54" i="6"/>
  <c r="O54" i="6" s="1"/>
  <c r="H54" i="6"/>
  <c r="N53" i="6"/>
  <c r="O53" i="6" s="1"/>
  <c r="H53" i="6"/>
  <c r="N52" i="6"/>
  <c r="O52" i="6" s="1"/>
  <c r="H52" i="6"/>
  <c r="N51" i="6"/>
  <c r="O51" i="6" s="1"/>
  <c r="H51" i="6"/>
  <c r="N50" i="6"/>
  <c r="P50" i="6" s="1"/>
  <c r="N49" i="6"/>
  <c r="O49" i="6" s="1"/>
  <c r="H49" i="6"/>
  <c r="N48" i="6"/>
  <c r="H48" i="6"/>
  <c r="N47" i="6"/>
  <c r="O47" i="6" s="1"/>
  <c r="H47" i="6"/>
  <c r="N46" i="6"/>
  <c r="O46" i="6" s="1"/>
  <c r="H46" i="6"/>
  <c r="N45" i="6"/>
  <c r="P45" i="6" s="1"/>
  <c r="S43" i="6"/>
  <c r="N43" i="6"/>
  <c r="O43" i="6" s="1"/>
  <c r="H43" i="6"/>
  <c r="N42" i="6"/>
  <c r="H42" i="6"/>
  <c r="N40" i="6"/>
  <c r="O40" i="6" s="1"/>
  <c r="H40" i="6"/>
  <c r="N39" i="6"/>
  <c r="P39" i="6" s="1"/>
  <c r="N38" i="6"/>
  <c r="O38" i="6" s="1"/>
  <c r="H38" i="6"/>
  <c r="N37" i="6"/>
  <c r="P37" i="6" s="1"/>
  <c r="N36" i="6"/>
  <c r="O36" i="6" s="1"/>
  <c r="H36" i="6"/>
  <c r="N35" i="6"/>
  <c r="O35" i="6" s="1"/>
  <c r="H35" i="6"/>
  <c r="N34" i="6"/>
  <c r="O34" i="6" s="1"/>
  <c r="H34" i="6"/>
  <c r="N33" i="6"/>
  <c r="O33" i="6" s="1"/>
  <c r="H33" i="6"/>
  <c r="N32" i="6"/>
  <c r="O32" i="6" s="1"/>
  <c r="H32" i="6"/>
  <c r="N31" i="6"/>
  <c r="O31" i="6" s="1"/>
  <c r="H31" i="6"/>
  <c r="N30" i="6"/>
  <c r="O30" i="6" s="1"/>
  <c r="H30" i="6"/>
  <c r="N29" i="6"/>
  <c r="O29" i="6" s="1"/>
  <c r="H29" i="6"/>
  <c r="N28" i="6"/>
  <c r="O28" i="6" s="1"/>
  <c r="H28" i="6"/>
  <c r="N27" i="6"/>
  <c r="P27" i="6" s="1"/>
  <c r="N26" i="6"/>
  <c r="O26" i="6" s="1"/>
  <c r="H26" i="6"/>
  <c r="N25" i="6"/>
  <c r="P25" i="6" s="1"/>
  <c r="N24" i="6"/>
  <c r="O24" i="6" s="1"/>
  <c r="H24" i="6"/>
  <c r="N23" i="6"/>
  <c r="H23" i="6"/>
  <c r="N22" i="6"/>
  <c r="O22" i="6" s="1"/>
  <c r="H22" i="6"/>
  <c r="H21" i="6"/>
  <c r="N20" i="6"/>
  <c r="O20" i="6" s="1"/>
  <c r="H20" i="6"/>
  <c r="N19" i="6"/>
  <c r="O19" i="6" s="1"/>
  <c r="H19" i="6"/>
  <c r="P19" i="6" s="1"/>
  <c r="S17" i="6"/>
  <c r="N17" i="6"/>
  <c r="O17" i="6" s="1"/>
  <c r="N16" i="6"/>
  <c r="P16" i="6" s="1"/>
  <c r="S14" i="6"/>
  <c r="N14" i="6"/>
  <c r="O14" i="6" s="1"/>
  <c r="H14" i="6"/>
  <c r="N13" i="6"/>
  <c r="O13" i="6" s="1"/>
  <c r="H13" i="6"/>
  <c r="N12" i="6"/>
  <c r="O12" i="6" s="1"/>
  <c r="H12" i="6"/>
  <c r="P12" i="6" s="1"/>
  <c r="N11" i="6"/>
  <c r="O11" i="6" s="1"/>
  <c r="H11" i="6"/>
  <c r="N10" i="6"/>
  <c r="O10" i="6" s="1"/>
  <c r="H10" i="6"/>
  <c r="N9" i="6"/>
  <c r="O9" i="6" s="1"/>
  <c r="H9" i="6"/>
  <c r="N7" i="6"/>
  <c r="O7" i="6" s="1"/>
  <c r="H7" i="6"/>
  <c r="N5" i="6"/>
  <c r="O5" i="6" s="1"/>
  <c r="H5" i="6"/>
  <c r="N4" i="6"/>
  <c r="O4" i="6" s="1"/>
  <c r="H4" i="6"/>
  <c r="N3" i="6"/>
  <c r="H3" i="6"/>
  <c r="N2" i="6"/>
  <c r="O2" i="6" s="1"/>
  <c r="H2" i="6"/>
  <c r="V38" i="2"/>
  <c r="V12" i="2"/>
  <c r="V17" i="2"/>
  <c r="V16" i="2"/>
  <c r="V24" i="2"/>
  <c r="V67" i="2"/>
  <c r="V43" i="2"/>
  <c r="V86" i="2"/>
  <c r="V42" i="2"/>
  <c r="V40" i="2"/>
  <c r="V80" i="2"/>
  <c r="V90" i="2"/>
  <c r="V91" i="2"/>
  <c r="V65" i="2"/>
  <c r="V26" i="2"/>
  <c r="V27" i="2"/>
  <c r="V64" i="2"/>
  <c r="V60" i="2"/>
  <c r="V105" i="2"/>
  <c r="V104" i="2"/>
  <c r="V28" i="2"/>
  <c r="V50" i="2"/>
  <c r="V33" i="2"/>
  <c r="V106" i="2"/>
  <c r="U12" i="2"/>
  <c r="U17" i="2"/>
  <c r="U36" i="2"/>
  <c r="U16" i="2"/>
  <c r="U24" i="2"/>
  <c r="U67" i="2"/>
  <c r="U34" i="2"/>
  <c r="U43" i="2"/>
  <c r="U86" i="2"/>
  <c r="U38" i="2"/>
  <c r="U42" i="2"/>
  <c r="U40" i="2"/>
  <c r="U80" i="2"/>
  <c r="U74" i="2"/>
  <c r="U90" i="2"/>
  <c r="U91" i="2"/>
  <c r="U65" i="2"/>
  <c r="U26" i="2"/>
  <c r="U27" i="2"/>
  <c r="U64" i="2"/>
  <c r="U60" i="2"/>
  <c r="U30" i="2"/>
  <c r="U105" i="2"/>
  <c r="U104" i="2"/>
  <c r="U28" i="2"/>
  <c r="U50" i="2"/>
  <c r="U33" i="2"/>
  <c r="U31" i="2"/>
  <c r="U37" i="2"/>
  <c r="U106" i="2"/>
  <c r="Q26" i="2"/>
  <c r="Q65" i="2"/>
  <c r="Q91" i="2"/>
  <c r="R91" i="2" s="1"/>
  <c r="Q90" i="2"/>
  <c r="R90" i="2" s="1"/>
  <c r="Q74" i="2"/>
  <c r="Q80" i="2"/>
  <c r="R80" i="2" s="1"/>
  <c r="Q40" i="2"/>
  <c r="R40" i="2" s="1"/>
  <c r="Q42" i="2"/>
  <c r="R42" i="2" s="1"/>
  <c r="Q38" i="2"/>
  <c r="R38" i="2" s="1"/>
  <c r="Q86" i="2"/>
  <c r="R86" i="2" s="1"/>
  <c r="Q41" i="2"/>
  <c r="R41" i="2" s="1"/>
  <c r="Q43" i="2"/>
  <c r="R43" i="2" s="1"/>
  <c r="Q81" i="2"/>
  <c r="R81" i="2" s="1"/>
  <c r="Q67" i="2"/>
  <c r="R67" i="2" s="1"/>
  <c r="Q21" i="2"/>
  <c r="Q4" i="2"/>
  <c r="R4" i="2" s="1"/>
  <c r="Q5" i="2"/>
  <c r="R5" i="2" s="1"/>
  <c r="Q7" i="2"/>
  <c r="R7" i="2" s="1"/>
  <c r="Q66" i="2"/>
  <c r="R66" i="2" s="1"/>
  <c r="Q13" i="2"/>
  <c r="R13" i="2" s="1"/>
  <c r="Q14" i="2"/>
  <c r="Q35" i="2"/>
  <c r="Q36" i="2"/>
  <c r="R36" i="2" s="1"/>
  <c r="Q16" i="2"/>
  <c r="S16" i="2" s="1"/>
  <c r="Q51" i="2"/>
  <c r="R51" i="2" s="1"/>
  <c r="Q11" i="2"/>
  <c r="R11" i="2" s="1"/>
  <c r="Q45" i="2"/>
  <c r="R45" i="2" s="1"/>
  <c r="Q75" i="2"/>
  <c r="R75" i="2" s="1"/>
  <c r="Q6" i="2"/>
  <c r="R6" i="2" s="1"/>
  <c r="Q100" i="2"/>
  <c r="R100" i="2" s="1"/>
  <c r="Q99" i="2"/>
  <c r="R99" i="2" s="1"/>
  <c r="Q23" i="2"/>
  <c r="Q24" i="2"/>
  <c r="R24" i="2" s="1"/>
  <c r="Q39" i="2"/>
  <c r="R39" i="2" s="1"/>
  <c r="Q101" i="2"/>
  <c r="R101" i="2" s="1"/>
  <c r="Q25" i="2"/>
  <c r="R25" i="2" s="1"/>
  <c r="Q27" i="2"/>
  <c r="R27" i="2" s="1"/>
  <c r="Q28" i="2"/>
  <c r="R28" i="2" s="1"/>
  <c r="Q29" i="2"/>
  <c r="R29" i="2" s="1"/>
  <c r="Q30" i="2"/>
  <c r="R30" i="2" s="1"/>
  <c r="Q31" i="2"/>
  <c r="R31" i="2" s="1"/>
  <c r="Q32" i="2"/>
  <c r="R32" i="2" s="1"/>
  <c r="Q33" i="2"/>
  <c r="R33" i="2" s="1"/>
  <c r="Q37" i="2"/>
  <c r="R37" i="2" s="1"/>
  <c r="Q44" i="2"/>
  <c r="R44" i="2" s="1"/>
  <c r="Q46" i="2"/>
  <c r="R46" i="2" s="1"/>
  <c r="Q47" i="2"/>
  <c r="R47" i="2" s="1"/>
  <c r="Q49" i="2"/>
  <c r="R49" i="2" s="1"/>
  <c r="Q50" i="2"/>
  <c r="R50" i="2" s="1"/>
  <c r="Q52" i="2"/>
  <c r="R52" i="2" s="1"/>
  <c r="Q53" i="2"/>
  <c r="R53" i="2" s="1"/>
  <c r="Q54" i="2"/>
  <c r="R54" i="2" s="1"/>
  <c r="Q55" i="2"/>
  <c r="R55" i="2" s="1"/>
  <c r="Q56" i="2"/>
  <c r="R56" i="2" s="1"/>
  <c r="Q57" i="2"/>
  <c r="R57" i="2" s="1"/>
  <c r="Q58" i="2"/>
  <c r="R58" i="2" s="1"/>
  <c r="Q59" i="2"/>
  <c r="R59" i="2" s="1"/>
  <c r="Q60" i="2"/>
  <c r="R60" i="2" s="1"/>
  <c r="Q61" i="2"/>
  <c r="R61" i="2" s="1"/>
  <c r="Q63" i="2"/>
  <c r="R63" i="2" s="1"/>
  <c r="Q64" i="2"/>
  <c r="Q68" i="2"/>
  <c r="R68" i="2" s="1"/>
  <c r="Q69" i="2"/>
  <c r="R69" i="2" s="1"/>
  <c r="Q70" i="2"/>
  <c r="R70" i="2" s="1"/>
  <c r="Q71" i="2"/>
  <c r="R71" i="2" s="1"/>
  <c r="Q72" i="2"/>
  <c r="R72" i="2" s="1"/>
  <c r="Q73" i="2"/>
  <c r="R73" i="2" s="1"/>
  <c r="Q76" i="2"/>
  <c r="R76" i="2" s="1"/>
  <c r="Q77" i="2"/>
  <c r="R77" i="2" s="1"/>
  <c r="Q78" i="2"/>
  <c r="R78" i="2" s="1"/>
  <c r="Q79" i="2"/>
  <c r="R79" i="2" s="1"/>
  <c r="Q82" i="2"/>
  <c r="R82" i="2" s="1"/>
  <c r="Q83" i="2"/>
  <c r="R83" i="2" s="1"/>
  <c r="Q84" i="2"/>
  <c r="R84" i="2" s="1"/>
  <c r="Q85" i="2"/>
  <c r="R85" i="2" s="1"/>
  <c r="Q87" i="2"/>
  <c r="R87" i="2" s="1"/>
  <c r="Q88" i="2"/>
  <c r="R88" i="2" s="1"/>
  <c r="Q89" i="2"/>
  <c r="R89" i="2" s="1"/>
  <c r="Q102" i="2"/>
  <c r="R102" i="2" s="1"/>
  <c r="Q103" i="2"/>
  <c r="R103" i="2" s="1"/>
  <c r="Q104" i="2"/>
  <c r="R104" i="2" s="1"/>
  <c r="Q105" i="2"/>
  <c r="R105" i="2" s="1"/>
  <c r="Q106" i="2"/>
  <c r="R106" i="2" s="1"/>
  <c r="P14" i="6" l="1"/>
  <c r="P26" i="6"/>
  <c r="P29" i="6"/>
  <c r="P34" i="6"/>
  <c r="P49" i="6"/>
  <c r="P28" i="6"/>
  <c r="P33" i="6"/>
  <c r="P30" i="6"/>
  <c r="P35" i="6"/>
  <c r="P43" i="6"/>
  <c r="P10" i="6"/>
  <c r="P4" i="6"/>
  <c r="P24" i="6"/>
  <c r="P36" i="6"/>
  <c r="P11" i="6"/>
  <c r="P5" i="6"/>
  <c r="P31" i="6"/>
  <c r="O59" i="6"/>
  <c r="P47" i="6"/>
  <c r="P54" i="6"/>
  <c r="P22" i="6"/>
  <c r="P55" i="6"/>
  <c r="P9" i="6"/>
  <c r="P51" i="6"/>
  <c r="P3" i="6"/>
  <c r="P2" i="6"/>
  <c r="P20" i="6"/>
  <c r="P48" i="6"/>
  <c r="P32" i="6"/>
  <c r="P46" i="6"/>
  <c r="O48" i="6"/>
  <c r="P58" i="6"/>
  <c r="P23" i="6"/>
  <c r="O37" i="6"/>
  <c r="P13" i="6"/>
  <c r="P38" i="6"/>
  <c r="P52" i="6"/>
  <c r="P53" i="6"/>
  <c r="P42" i="6"/>
  <c r="P40" i="6"/>
  <c r="P56" i="6"/>
  <c r="O16" i="6"/>
  <c r="O27" i="6"/>
  <c r="O58" i="6"/>
  <c r="P7" i="6"/>
  <c r="O39" i="6"/>
  <c r="P17" i="6"/>
  <c r="O25" i="6"/>
  <c r="O45" i="6"/>
  <c r="O50" i="6"/>
  <c r="O3" i="6"/>
  <c r="O23" i="6"/>
  <c r="O42" i="6"/>
  <c r="S6" i="2"/>
  <c r="R16" i="2"/>
  <c r="R26" i="2"/>
  <c r="R74" i="2"/>
  <c r="R65" i="2"/>
  <c r="R35" i="2"/>
  <c r="R23" i="2"/>
  <c r="R21" i="2"/>
  <c r="R14" i="2"/>
  <c r="Q10" i="2" l="1"/>
  <c r="R10" i="2" s="1"/>
  <c r="K101" i="2"/>
  <c r="K77" i="2" l="1"/>
  <c r="K78" i="2"/>
  <c r="K79" i="2"/>
  <c r="K80" i="2"/>
  <c r="S80" i="2" s="1"/>
  <c r="K81" i="2"/>
  <c r="S81" i="2" s="1"/>
  <c r="K82" i="2"/>
  <c r="K83" i="2"/>
  <c r="K86" i="2"/>
  <c r="S86" i="2" s="1"/>
  <c r="K89" i="2"/>
  <c r="K90" i="2"/>
  <c r="S90" i="2" s="1"/>
  <c r="K91" i="2"/>
  <c r="S91" i="2" s="1"/>
  <c r="K92" i="2"/>
  <c r="K93" i="2"/>
  <c r="K94" i="2"/>
  <c r="K95" i="2"/>
  <c r="K96" i="2"/>
  <c r="K97" i="2"/>
  <c r="K98" i="2"/>
  <c r="K99" i="2"/>
  <c r="S99" i="2" s="1"/>
  <c r="K100" i="2"/>
  <c r="S100" i="2" s="1"/>
  <c r="S102" i="2"/>
  <c r="K103" i="2"/>
  <c r="K104" i="2"/>
  <c r="K105" i="2"/>
  <c r="K106" i="2"/>
  <c r="S101" i="2" l="1"/>
  <c r="S89" i="2"/>
  <c r="S83" i="2"/>
  <c r="S82" i="2"/>
  <c r="S84" i="2"/>
  <c r="S103" i="2"/>
  <c r="K63" i="2" l="1"/>
  <c r="S63" i="2" s="1"/>
  <c r="K64" i="2"/>
  <c r="K65" i="2"/>
  <c r="S65" i="2" s="1"/>
  <c r="K66" i="2"/>
  <c r="S66" i="2" s="1"/>
  <c r="K67" i="2"/>
  <c r="S67" i="2" s="1"/>
  <c r="K68" i="2"/>
  <c r="S68" i="2" s="1"/>
  <c r="K69" i="2"/>
  <c r="S69" i="2" s="1"/>
  <c r="K70" i="2"/>
  <c r="S70" i="2" s="1"/>
  <c r="S71" i="2"/>
  <c r="K72" i="2"/>
  <c r="S72" i="2" s="1"/>
  <c r="K73" i="2"/>
  <c r="S73" i="2" s="1"/>
  <c r="K74" i="2"/>
  <c r="S74" i="2" s="1"/>
  <c r="K75" i="2"/>
  <c r="S75" i="2" s="1"/>
  <c r="K76" i="2"/>
  <c r="S76" i="2" s="1"/>
  <c r="K58" i="2"/>
  <c r="S53" i="2"/>
  <c r="S58" i="2" l="1"/>
  <c r="S56" i="2"/>
  <c r="K46" i="2"/>
  <c r="K62" i="2" l="1"/>
  <c r="K60" i="2"/>
  <c r="K59" i="2" l="1"/>
  <c r="S59" i="2" s="1"/>
  <c r="K45" i="2"/>
  <c r="S45" i="2" s="1"/>
  <c r="K47" i="2"/>
  <c r="K48" i="2"/>
  <c r="K49" i="2"/>
  <c r="S49" i="2" s="1"/>
  <c r="K50" i="2"/>
  <c r="K51" i="2"/>
  <c r="S51" i="2" s="1"/>
  <c r="K52" i="2"/>
  <c r="S52" i="2" s="1"/>
  <c r="K54" i="2"/>
  <c r="S54" i="2" s="1"/>
  <c r="S55" i="2"/>
  <c r="K57" i="2"/>
  <c r="S57" i="2" s="1"/>
  <c r="Q8" i="2" l="1"/>
  <c r="R8" i="2" s="1"/>
  <c r="Q9" i="2"/>
  <c r="R9" i="2" s="1"/>
  <c r="Q12" i="2"/>
  <c r="R12" i="2" s="1"/>
  <c r="Q15" i="2"/>
  <c r="R15" i="2" s="1"/>
  <c r="Q17" i="2"/>
  <c r="R17" i="2" s="1"/>
  <c r="Q18" i="2"/>
  <c r="R18" i="2" s="1"/>
  <c r="Q19" i="2"/>
  <c r="R19" i="2" s="1"/>
  <c r="Q20" i="2"/>
  <c r="R20" i="2" s="1"/>
  <c r="K40" i="2"/>
  <c r="S40" i="2" s="1"/>
  <c r="K41" i="2"/>
  <c r="S41" i="2" s="1"/>
  <c r="K42" i="2"/>
  <c r="S42" i="2" s="1"/>
  <c r="K43" i="2"/>
  <c r="S43" i="2" s="1"/>
  <c r="K44" i="2"/>
  <c r="K36" i="2"/>
  <c r="S36" i="2" s="1"/>
  <c r="K38" i="2"/>
  <c r="S38" i="2" s="1"/>
  <c r="K39" i="2"/>
  <c r="S39" i="2" s="1"/>
  <c r="K35" i="2"/>
  <c r="S35" i="2" s="1"/>
  <c r="K25" i="2"/>
  <c r="K26" i="2"/>
  <c r="S26" i="2" s="1"/>
  <c r="K27" i="2"/>
  <c r="K28" i="2"/>
  <c r="K29" i="2"/>
  <c r="K30" i="2"/>
  <c r="K32" i="2"/>
  <c r="K33" i="2"/>
  <c r="K34" i="2"/>
  <c r="S44" i="2" l="1"/>
  <c r="S17" i="2"/>
  <c r="S15" i="2"/>
  <c r="S47" i="2"/>
  <c r="S46" i="2"/>
  <c r="K19" i="2"/>
  <c r="S19" i="2" s="1"/>
  <c r="K2" i="2"/>
  <c r="K3" i="2"/>
  <c r="K4" i="2"/>
  <c r="S4" i="2" s="1"/>
  <c r="K5" i="2"/>
  <c r="S5" i="2" s="1"/>
  <c r="K7" i="2"/>
  <c r="S7" i="2" s="1"/>
  <c r="K8" i="2"/>
  <c r="S8" i="2" s="1"/>
  <c r="K9" i="2"/>
  <c r="S9" i="2" s="1"/>
  <c r="K10" i="2"/>
  <c r="S10" i="2" s="1"/>
  <c r="K11" i="2"/>
  <c r="S11" i="2" s="1"/>
  <c r="K12" i="2"/>
  <c r="S12" i="2" s="1"/>
  <c r="K13" i="2"/>
  <c r="S13" i="2" s="1"/>
  <c r="K14" i="2"/>
  <c r="S14" i="2" s="1"/>
  <c r="K18" i="2"/>
  <c r="S18" i="2" s="1"/>
  <c r="K20" i="2"/>
  <c r="S20" i="2" s="1"/>
  <c r="K21" i="2"/>
  <c r="S21" i="2" s="1"/>
  <c r="K22" i="2"/>
  <c r="K23" i="2"/>
  <c r="S23" i="2" s="1"/>
  <c r="K24" i="2"/>
  <c r="S24" i="2" s="1"/>
</calcChain>
</file>

<file path=xl/sharedStrings.xml><?xml version="1.0" encoding="utf-8"?>
<sst xmlns="http://schemas.openxmlformats.org/spreadsheetml/2006/main" count="1669" uniqueCount="626">
  <si>
    <t>Description</t>
  </si>
  <si>
    <t>18 PLUS SC240 2X2.5GAL CAS US</t>
  </si>
  <si>
    <t>ACCLAIM EXTRA EW68 20X1PT CAS US</t>
  </si>
  <si>
    <t>ACCLAIM EXTRA EW68 4X1GAL CAS US</t>
  </si>
  <si>
    <t>ALTUS SL200 4X64FOZ CAS US</t>
  </si>
  <si>
    <t>ARMADA WG50 6X2LB CAS US</t>
  </si>
  <si>
    <t>BANDIT 2F SC240 4X1GAL CAS US</t>
  </si>
  <si>
    <t>BANOL (AGENCY) SL722 2X2.5GAL BOT US</t>
  </si>
  <si>
    <t>BROADFORM NEW SC500 8X12FOZ CAS US</t>
  </si>
  <si>
    <t>CEASE ASO 2X2.5GAL CAS US</t>
  </si>
  <si>
    <t>CEASE ASO 4X1GAL CAS US</t>
  </si>
  <si>
    <t>CELSIUS WG68 6X(12X0.226OZ) CAS US</t>
  </si>
  <si>
    <t>CELSIUS WG68 8X10OZ CAS US</t>
  </si>
  <si>
    <t>CELSIUS XTRA WG15.22 8X10OZ CAS US</t>
  </si>
  <si>
    <t>CHIPCO 26019 SC240 2X2,5GAL CAS US</t>
  </si>
  <si>
    <t>CHIPCO 26GT SC240 2X2.5GAL BOT US</t>
  </si>
  <si>
    <t>CHIPCO CHOICE RUP GR0,1 1X50LB BAG US</t>
  </si>
  <si>
    <t>CHIPCO PROXY SL240 2X2.5GAL BOT US</t>
  </si>
  <si>
    <t>CHIPCO SIGNATURE WG80 4X11LB CAS US</t>
  </si>
  <si>
    <t>COMPASS FUNGICIDE WG50 4X1LB BOT US</t>
  </si>
  <si>
    <t>DENSICOR SC480 8X51FOZ CAS US</t>
  </si>
  <si>
    <t>DYLOX (AMV) SL420 2X2.5GAL CAS US</t>
  </si>
  <si>
    <t>DYLOX AMV GR6 1X30LB BAG US</t>
  </si>
  <si>
    <t>EXTERIS STRSGRD NY SC 2X2.5GAL CAS US</t>
  </si>
  <si>
    <t>FIATA STRESSGARD SL214 2X2,5GAL CAS US</t>
  </si>
  <si>
    <t>FORBID SC480 6X8FOZ CAS US</t>
  </si>
  <si>
    <t>INDEMNIFY SC400 4X17.1FOZ CAS US</t>
  </si>
  <si>
    <t>INTERFACE STRSGARD SC272 2X2.5GAL CAS US</t>
  </si>
  <si>
    <t>KONTOS ORNAMENTAL SC240 6X250ML CAS US</t>
  </si>
  <si>
    <t>MARENGO G (ORN) V GR0.0224 1X50LB BAG US</t>
  </si>
  <si>
    <t>MARENGO HERBICIDE SC75 4X64FOZ CAS US</t>
  </si>
  <si>
    <t>MERIT CONCENTRATE WP75 1X50LB DRM US</t>
  </si>
  <si>
    <t>MERIT GYP GR0,5 1X30LB BAG US</t>
  </si>
  <si>
    <t>MERIT INSECTICIDE SC240 4X1GAL CAS US</t>
  </si>
  <si>
    <t>MERIT WP75 4X(4X1.6OZ) CAS US</t>
  </si>
  <si>
    <t>80973942</t>
  </si>
  <si>
    <t>MIRAGE STRESSGARD SC240 2X2.5GAL CAS US</t>
  </si>
  <si>
    <t>PROGRASS EC180 2X2.5GAL BOT US</t>
  </si>
  <si>
    <t>REVOLVER OD22,5 4X32FOZ CAS US</t>
  </si>
  <si>
    <t>RHAPSODY (CA) 2X2.5GAL CAS US</t>
  </si>
  <si>
    <t>RONSTAR (AGENCY) SC370 2X2.5GAL CAS US</t>
  </si>
  <si>
    <t>RONSTAR WP50 1X50LB DRM US</t>
  </si>
  <si>
    <t>SAVATE SC480 6X8FOZ BOT US</t>
  </si>
  <si>
    <t>SENCOR TURF HERBICIDE WG75 4X5LB CAS US</t>
  </si>
  <si>
    <t>SIGNATURE XTRA (CA) WG60 4X5.5LB BOT US</t>
  </si>
  <si>
    <t>SPECTICLE FLO HERB SC75 2X1GAL CAS US</t>
  </si>
  <si>
    <t>SPECTICLE FLO HERB SC75 8X18FOZ CAS US</t>
  </si>
  <si>
    <t>84056146</t>
  </si>
  <si>
    <t>SPECTICLE G VRG GR0,0224 1X50LB BAG US</t>
  </si>
  <si>
    <t>TARTAN STRESSGARD SC288 2X2.5GAL CAS US</t>
  </si>
  <si>
    <t>TETRINO (GC) SC42.8 4X1GAL CAS US</t>
  </si>
  <si>
    <t>79982844</t>
  </si>
  <si>
    <t>TOPCHOICE RUP AGE GR0,0143 1X50LB BAG US</t>
  </si>
  <si>
    <t>TRIBUTE WG60,51 6X6OZ CAS US</t>
  </si>
  <si>
    <t>ACCLAIM ACCELERATE 2X2.5GAL CAS US</t>
  </si>
  <si>
    <t>D00000666</t>
  </si>
  <si>
    <t>ACCLAIM ACCELERATE 4X0.5GAL CAS US</t>
  </si>
  <si>
    <t>D00000665</t>
  </si>
  <si>
    <t>ADEPT 12X(16X1OZ) BAG US</t>
  </si>
  <si>
    <t>D00001277</t>
  </si>
  <si>
    <t>ALIETTE ORNAMENTAL SL WG80 4X5LB CAS US</t>
  </si>
  <si>
    <t>D00000903</t>
  </si>
  <si>
    <t>D00000898</t>
  </si>
  <si>
    <t>D00000907</t>
  </si>
  <si>
    <t>B-NINE WSG 8X5LB BAG US</t>
  </si>
  <si>
    <t>D00001274</t>
  </si>
  <si>
    <t>D00000908</t>
  </si>
  <si>
    <t>CASTLON SC480 4X1 GAL CAS  US</t>
  </si>
  <si>
    <t>D00000623</t>
  </si>
  <si>
    <t>CASTLON SC480 8X16 FOZ CAS US</t>
  </si>
  <si>
    <t>D00000624</t>
  </si>
  <si>
    <t>D00001204</t>
  </si>
  <si>
    <t>D00000911</t>
  </si>
  <si>
    <t>D00001679</t>
  </si>
  <si>
    <t>D00000912</t>
  </si>
  <si>
    <t>D00000913</t>
  </si>
  <si>
    <t>D00001370</t>
  </si>
  <si>
    <t>D00001373</t>
  </si>
  <si>
    <t>DISMISS 12X6FOZ CAS US</t>
  </si>
  <si>
    <t>D00001597</t>
  </si>
  <si>
    <t>DISMISS 4X0.5GAL CAS US</t>
  </si>
  <si>
    <t>D00001575</t>
  </si>
  <si>
    <t>DISMISS CA 12X6FOZ CAS US</t>
  </si>
  <si>
    <t>D00001580</t>
  </si>
  <si>
    <t>DISMISS NXT 4X60FOZ CAS US</t>
  </si>
  <si>
    <t>D00001610</t>
  </si>
  <si>
    <t>DISMISS NXT 8X10FOZ CAS US</t>
  </si>
  <si>
    <t>D00001586</t>
  </si>
  <si>
    <t>DISMISS SOUTH 8X1PT CAS US</t>
  </si>
  <si>
    <t>D00001596</t>
  </si>
  <si>
    <t>DURENTIS 1X50GAL DRM US</t>
  </si>
  <si>
    <t>D00001629</t>
  </si>
  <si>
    <t>DURENTIS 4X16FOZ CAS US</t>
  </si>
  <si>
    <t>D00001626</t>
  </si>
  <si>
    <t>DURENTIS 4X64FOZ CAS US</t>
  </si>
  <si>
    <t>D00001627</t>
  </si>
  <si>
    <t>DURENTIS MUP 1X5GAL BOT US</t>
  </si>
  <si>
    <t>D00001490</t>
  </si>
  <si>
    <t>D00001040</t>
  </si>
  <si>
    <t>D00001041</t>
  </si>
  <si>
    <t>ECHELON 1X100LB DRM US</t>
  </si>
  <si>
    <t>D00001656</t>
  </si>
  <si>
    <t>ECHELON 4X1GAL CAS US</t>
  </si>
  <si>
    <t>D00001556</t>
  </si>
  <si>
    <t>D00001377</t>
  </si>
  <si>
    <t>FAME 480SC 2X2.5GAL CAS US</t>
  </si>
  <si>
    <t>D00001561</t>
  </si>
  <si>
    <t>FAME 480SC 4X16FOZ CAS US</t>
  </si>
  <si>
    <t>D00001546</t>
  </si>
  <si>
    <t>FAME 480SC 4X64FOZ CAS US</t>
  </si>
  <si>
    <t>D00001558</t>
  </si>
  <si>
    <t>FAME C SC 2X2.5GAL CAS US</t>
  </si>
  <si>
    <t>D00001545</t>
  </si>
  <si>
    <t>D00000935</t>
  </si>
  <si>
    <t>FLORAMITE SC 8X32FOZ BOT US</t>
  </si>
  <si>
    <t>D00001275</t>
  </si>
  <si>
    <t>D00000936</t>
  </si>
  <si>
    <t>D00001379</t>
  </si>
  <si>
    <t>INDEPRO 2X2.5GAL BOT US</t>
  </si>
  <si>
    <t>D00001628</t>
  </si>
  <si>
    <t>D00001680</t>
  </si>
  <si>
    <t>KALIDA 4X64FOZ CAS US</t>
  </si>
  <si>
    <t>D00001613</t>
  </si>
  <si>
    <t>KONTOS ORNAMENTAL SC240 4X32FOZ BOT US</t>
  </si>
  <si>
    <t>D00001272</t>
  </si>
  <si>
    <t>D00000944</t>
  </si>
  <si>
    <t>D00000945</t>
  </si>
  <si>
    <t>D00000946</t>
  </si>
  <si>
    <t>D00000960</t>
  </si>
  <si>
    <t>D00000961</t>
  </si>
  <si>
    <t>D00000962</t>
  </si>
  <si>
    <t>D00000965</t>
  </si>
  <si>
    <t>ONYX PRO 16X1QT CAS US</t>
  </si>
  <si>
    <t>D00001593</t>
  </si>
  <si>
    <t>PODENTIS 1X50GAL DRM US</t>
  </si>
  <si>
    <t>D00001630</t>
  </si>
  <si>
    <t>PODENTIS 4X0.75GAL BOT US</t>
  </si>
  <si>
    <t>D00001631</t>
  </si>
  <si>
    <t>D00000980</t>
  </si>
  <si>
    <t>QUICKSILVER T0 EW 8X(4X8FOZ) CAS US</t>
  </si>
  <si>
    <t>D00001592</t>
  </si>
  <si>
    <t>RAYORA SC 2X2.5GAL CAS US</t>
  </si>
  <si>
    <t>D00001570</t>
  </si>
  <si>
    <t>RESILIA SC  2X2.72GAL CAS US</t>
  </si>
  <si>
    <t>D00000125</t>
  </si>
  <si>
    <t>D00001444</t>
  </si>
  <si>
    <t>REVOLVER OD22,5 4X87FOZ CAS US</t>
  </si>
  <si>
    <t>D00000984</t>
  </si>
  <si>
    <t>D00000986</t>
  </si>
  <si>
    <t>D00001389</t>
  </si>
  <si>
    <t>SERATA 4X2LB3OZ CAS US</t>
  </si>
  <si>
    <t>D00001563</t>
  </si>
  <si>
    <t>SHUTTLE 15SC 8X32FOZ BOT US</t>
  </si>
  <si>
    <t>D00001276</t>
  </si>
  <si>
    <t>D00000989</t>
  </si>
  <si>
    <t>SKYWARD 4X64FOZ CAS US</t>
  </si>
  <si>
    <t>SOLITARE 75WG 4X4LB CAS US</t>
  </si>
  <si>
    <t>SOLITARE 75WG 6X1LB CAS US</t>
  </si>
  <si>
    <t>SOLITARE WSL 2X2.5GAL CAS US</t>
  </si>
  <si>
    <t>D00001562</t>
  </si>
  <si>
    <t>SOLITARE WSL 4X0.75G CAS US</t>
  </si>
  <si>
    <t>D00001544</t>
  </si>
  <si>
    <t>D00000990</t>
  </si>
  <si>
    <t>D00000991</t>
  </si>
  <si>
    <t>D00000992</t>
  </si>
  <si>
    <t>TALSTAR NURSERY1X50LB BAG US</t>
  </si>
  <si>
    <t>TALSTAR SELECT 4X1GAL CAS US</t>
  </si>
  <si>
    <t>D00001552</t>
  </si>
  <si>
    <t>TALSTAR SFR 1X270GAL PCE US</t>
  </si>
  <si>
    <t>TALSTAR SFR 1X55GAL DRM US</t>
  </si>
  <si>
    <t>D00001393</t>
  </si>
  <si>
    <t>TARVECTA 2X2.5GAL BOT US</t>
  </si>
  <si>
    <t>D00001566</t>
  </si>
  <si>
    <t>TARVECTA 4X0.5GAL BOT US</t>
  </si>
  <si>
    <t>D00001567</t>
  </si>
  <si>
    <t>TERRADEX CRABGRASS &amp; BROADLEAF 2X2.5GAL CAS US</t>
  </si>
  <si>
    <t>D00000674</t>
  </si>
  <si>
    <t>TERRADEX CRABGRASS &amp; BROADLEAF 4X1GAL CAS US</t>
  </si>
  <si>
    <t>D00000675</t>
  </si>
  <si>
    <t>TERRADEX POWER PREMIX 1X30GAL DRM US</t>
  </si>
  <si>
    <t>D00000670</t>
  </si>
  <si>
    <t>TERRADEX POWER PREMIX 2X2.5GAL CAS US</t>
  </si>
  <si>
    <t>D00000669</t>
  </si>
  <si>
    <t>TERRADEX QUICK STRIKE 1X30GAL DRM US</t>
  </si>
  <si>
    <t>D00000671</t>
  </si>
  <si>
    <t>TERRADEX QUICK STRIKE 2X2.5GAL CAS US</t>
  </si>
  <si>
    <t>D00000672</t>
  </si>
  <si>
    <t>TERRADEX QUICK STRIKE 4X1GAL CAS US</t>
  </si>
  <si>
    <t>D00000673</t>
  </si>
  <si>
    <t>TERRAZOLE 35WP 6X2LB BAG US</t>
  </si>
  <si>
    <t>D00001279</t>
  </si>
  <si>
    <t>TERRAZOLE L 8X32FOZ BOT US</t>
  </si>
  <si>
    <t>D00001278</t>
  </si>
  <si>
    <t>D00001011</t>
  </si>
  <si>
    <t>D00001012</t>
  </si>
  <si>
    <t>D00001013</t>
  </si>
  <si>
    <t>TRIPLE CROWN GOLF 4X1GAL CAS US</t>
  </si>
  <si>
    <t>D00001606</t>
  </si>
  <si>
    <t>TRIPLE CROWN T O 4X1GAL CAS US</t>
  </si>
  <si>
    <t>D00001605</t>
  </si>
  <si>
    <t>XONERATE 2SC 8X12FOZ CAS US</t>
  </si>
  <si>
    <t>D00001668</t>
  </si>
  <si>
    <t>Eaches Weight (lbs)</t>
  </si>
  <si>
    <t>Case Weight (lbs)</t>
  </si>
  <si>
    <t>Pallet Weight (lbs)</t>
  </si>
  <si>
    <t>Product Size</t>
  </si>
  <si>
    <t>Product UoM</t>
  </si>
  <si>
    <t>Ea / Config</t>
  </si>
  <si>
    <t>Order Config</t>
  </si>
  <si>
    <t>Ea / Pallet</t>
  </si>
  <si>
    <t>PN 1</t>
  </si>
  <si>
    <t>gal</t>
  </si>
  <si>
    <t>pt</t>
  </si>
  <si>
    <t>oz</t>
  </si>
  <si>
    <t>lb</t>
  </si>
  <si>
    <t>foz</t>
  </si>
  <si>
    <t>cas</t>
  </si>
  <si>
    <t>48 x 48 x 46.625</t>
  </si>
  <si>
    <t>48 x 40 x 57.125</t>
  </si>
  <si>
    <t>47.25 x 39.375 x 58.25</t>
  </si>
  <si>
    <t>47.25 x 39.375 x 66.75</t>
  </si>
  <si>
    <t>48 x 42 x 51.5</t>
  </si>
  <si>
    <t>48 x 40 x 53.75</t>
  </si>
  <si>
    <t>48 x 40 x 30.5</t>
  </si>
  <si>
    <t>bag</t>
  </si>
  <si>
    <t>D00000909</t>
  </si>
  <si>
    <t>04251007</t>
  </si>
  <si>
    <t>04250930</t>
  </si>
  <si>
    <t>48 x 40 x 42.5</t>
  </si>
  <si>
    <t>48 x 40 x 50.625</t>
  </si>
  <si>
    <t>48 x 40 x 53</t>
  </si>
  <si>
    <t>drm</t>
  </si>
  <si>
    <t>Cases / Layer Ti</t>
  </si>
  <si>
    <t>Layers / Pallet Hi</t>
  </si>
  <si>
    <t>Orders / Pallet</t>
  </si>
  <si>
    <t>03944704</t>
  </si>
  <si>
    <t>48 x 40 x 27.125</t>
  </si>
  <si>
    <t>48 x 40 x 51.25</t>
  </si>
  <si>
    <t>00426982</t>
  </si>
  <si>
    <t>ml</t>
  </si>
  <si>
    <t>qt</t>
  </si>
  <si>
    <t>02406377</t>
  </si>
  <si>
    <t>00452010</t>
  </si>
  <si>
    <t>48 x 40 x 27.625</t>
  </si>
  <si>
    <t>50 x 45 x 55.25</t>
  </si>
  <si>
    <t>48 x 42 x 16.875</t>
  </si>
  <si>
    <t>50 x 45 x 33</t>
  </si>
  <si>
    <t>46 x 46 x 44</t>
  </si>
  <si>
    <t>48 x 40 x 26</t>
  </si>
  <si>
    <t>04251341</t>
  </si>
  <si>
    <t>00427709</t>
  </si>
  <si>
    <t>11014245</t>
  </si>
  <si>
    <t>D00000988</t>
  </si>
  <si>
    <t>48 x 40 x 27</t>
  </si>
  <si>
    <t>85355422</t>
  </si>
  <si>
    <t>86775387</t>
  </si>
  <si>
    <t>86701057</t>
  </si>
  <si>
    <t>11015981</t>
  </si>
  <si>
    <t>48 x 40 x 41</t>
  </si>
  <si>
    <t>48 x 48 x 41.875</t>
  </si>
  <si>
    <t>48 x 48 x 46.375</t>
  </si>
  <si>
    <t>48 x 48 x 42.25</t>
  </si>
  <si>
    <t>48 x 48 x 29.375</t>
  </si>
  <si>
    <t>45 x 45 x 28.25</t>
  </si>
  <si>
    <t>bot</t>
  </si>
  <si>
    <t>Case Width OD (in)</t>
  </si>
  <si>
    <t>Case Length OD (in)</t>
  </si>
  <si>
    <t>Case Height OD (in)</t>
  </si>
  <si>
    <t>48 x 42 x 24.6</t>
  </si>
  <si>
    <t>48 x 42 x 29</t>
  </si>
  <si>
    <t>34 x 34 x 13.8</t>
  </si>
  <si>
    <t>48 x 42 x 35.4</t>
  </si>
  <si>
    <t>46 x 46 x 24.6</t>
  </si>
  <si>
    <t>48 x 42 x 35.1</t>
  </si>
  <si>
    <t>48 x 42 x 37.2</t>
  </si>
  <si>
    <t>48 x 42 x 25.6</t>
  </si>
  <si>
    <t>48 x 42 x 36.3</t>
  </si>
  <si>
    <t>34 x 34 x 43.8</t>
  </si>
  <si>
    <t>48 x 42  x 35.6</t>
  </si>
  <si>
    <t>48 x 42 x 45.3</t>
  </si>
  <si>
    <t>48 x 40 x 46</t>
  </si>
  <si>
    <t>ibc</t>
  </si>
  <si>
    <t>46 x 46 x 33</t>
  </si>
  <si>
    <t>48 x 42 x 39.5</t>
  </si>
  <si>
    <t>48 x 42 x 33</t>
  </si>
  <si>
    <t>48 x 42 x 38.7</t>
  </si>
  <si>
    <t>34 x 34 x 14.9</t>
  </si>
  <si>
    <t>48 x 42 x 23</t>
  </si>
  <si>
    <t>48 x 42 x 19</t>
  </si>
  <si>
    <t>34 x 34 x 17.1</t>
  </si>
  <si>
    <t>34 x 34 x 25.2</t>
  </si>
  <si>
    <t>34 x 34 x 35.3</t>
  </si>
  <si>
    <t>48 x 42 x 40.6</t>
  </si>
  <si>
    <t>11016150</t>
  </si>
  <si>
    <t>48 x 42 x 14</t>
  </si>
  <si>
    <t>46 x 45 x 24.8</t>
  </si>
  <si>
    <t>48 x 40 x 50.5</t>
  </si>
  <si>
    <t>43 x 39 x 49</t>
  </si>
  <si>
    <t>45 x 42 x 24</t>
  </si>
  <si>
    <t>45.5 x 41.5 x 56.5</t>
  </si>
  <si>
    <t>46 x 46 x 33.5</t>
  </si>
  <si>
    <t>46 x 45 x 40.4</t>
  </si>
  <si>
    <t>48 x 42 x 36</t>
  </si>
  <si>
    <t>48 x 40 x 42</t>
  </si>
  <si>
    <t>48.25 x 43.25 x 44.25</t>
  </si>
  <si>
    <t>Unit Load Dimensions LxWxH (inches)*</t>
  </si>
  <si>
    <t>48 x 42 x 56</t>
  </si>
  <si>
    <t>48.25 x 40 x 41</t>
  </si>
  <si>
    <t>48 x 40 x 13.25</t>
  </si>
  <si>
    <t>48 x 40 x 52</t>
  </si>
  <si>
    <t>48 x 40 x 51.75</t>
  </si>
  <si>
    <t>48 x 40 x 39</t>
  </si>
  <si>
    <t>48 x 40 x 41.25</t>
  </si>
  <si>
    <t>48 x 40 x 50</t>
  </si>
  <si>
    <t>48 x 40 x 55</t>
  </si>
  <si>
    <t>48 x 40 x 51</t>
  </si>
  <si>
    <t>40 x 40 x 24.5</t>
  </si>
  <si>
    <t>48 x 42 x 37.5</t>
  </si>
  <si>
    <t>48 x 40 x 35.5</t>
  </si>
  <si>
    <t>46.5 x 41.5 x 24.25</t>
  </si>
  <si>
    <t>46.5 x 42 x 43.5</t>
  </si>
  <si>
    <t>40 x 40 x 23.5</t>
  </si>
  <si>
    <t>I2o5 Pallet-No pallet label as discussed.</t>
  </si>
  <si>
    <t>No UPC Drum</t>
  </si>
  <si>
    <t>No pallet labels</t>
  </si>
  <si>
    <t>TBD-New D code still pending updated art.</t>
  </si>
  <si>
    <t>Art not being updated as this is due to discontinue</t>
  </si>
  <si>
    <t>GSS or Envu</t>
  </si>
  <si>
    <t>Envu</t>
  </si>
  <si>
    <t>GSS</t>
  </si>
  <si>
    <t>Comment</t>
  </si>
  <si>
    <t>No UPC due to packout</t>
  </si>
  <si>
    <t>00035832505546</t>
  </si>
  <si>
    <t>No UPC Tote</t>
  </si>
  <si>
    <t>00035832586545</t>
  </si>
  <si>
    <t>00035832553066</t>
  </si>
  <si>
    <t>50035832553061</t>
  </si>
  <si>
    <t>00035832585227</t>
  </si>
  <si>
    <t>50035832585222</t>
  </si>
  <si>
    <t>50035832584829</t>
  </si>
  <si>
    <t>00035832584824</t>
  </si>
  <si>
    <t>No UPC Bag</t>
  </si>
  <si>
    <t>00035832584374</t>
  </si>
  <si>
    <t>These were updated GS-1 but are they updated on art yet?</t>
  </si>
  <si>
    <t>D00000914</t>
  </si>
  <si>
    <t>UPC Eaches PN1</t>
  </si>
  <si>
    <t>UPC Case PN1</t>
  </si>
  <si>
    <t>UPC Eaches PN2</t>
  </si>
  <si>
    <t>UPC Case PN2</t>
  </si>
  <si>
    <t>00035832565104</t>
  </si>
  <si>
    <t>50035832583693</t>
  </si>
  <si>
    <t>00035832583698</t>
  </si>
  <si>
    <t>50035832583778</t>
  </si>
  <si>
    <t>00035832583773</t>
  </si>
  <si>
    <t>50035832583938</t>
  </si>
  <si>
    <t>00035832583933</t>
  </si>
  <si>
    <t>50035832584577</t>
  </si>
  <si>
    <t>00035832584572</t>
  </si>
  <si>
    <t>50035832584645</t>
  </si>
  <si>
    <t>00035832584640</t>
  </si>
  <si>
    <t>50035832585574</t>
  </si>
  <si>
    <t>00035832585579</t>
  </si>
  <si>
    <t>00035832595004</t>
  </si>
  <si>
    <t>50035832595009</t>
  </si>
  <si>
    <t>00035832538629</t>
  </si>
  <si>
    <t>50035832538624</t>
  </si>
  <si>
    <t>00035832542459</t>
  </si>
  <si>
    <t>50035832542454</t>
  </si>
  <si>
    <t>50035832559810</t>
  </si>
  <si>
    <t>00035832559815</t>
  </si>
  <si>
    <t>50035832559902</t>
  </si>
  <si>
    <t>00035832559907</t>
  </si>
  <si>
    <t>00035832538803</t>
  </si>
  <si>
    <t>50035832538805</t>
  </si>
  <si>
    <t>50035832583365</t>
  </si>
  <si>
    <t>00035832583360</t>
  </si>
  <si>
    <t>50035832583570</t>
  </si>
  <si>
    <t>00035832583575</t>
  </si>
  <si>
    <t>00035832584091</t>
  </si>
  <si>
    <t>50035832584096</t>
  </si>
  <si>
    <t>00035832584473</t>
  </si>
  <si>
    <t>50035832584478</t>
  </si>
  <si>
    <t>50035832584546</t>
  </si>
  <si>
    <t>00035832584749</t>
  </si>
  <si>
    <t>50035832584744</t>
  </si>
  <si>
    <t>00035832584541</t>
  </si>
  <si>
    <t>00035832584756</t>
  </si>
  <si>
    <t>50035832578972</t>
  </si>
  <si>
    <t>50035832585208</t>
  </si>
  <si>
    <t>00035832585203</t>
  </si>
  <si>
    <t>00035832585210</t>
  </si>
  <si>
    <t>50035832585215</t>
  </si>
  <si>
    <t>50035832585895</t>
  </si>
  <si>
    <t>00035832585890</t>
  </si>
  <si>
    <t>00035832536717</t>
  </si>
  <si>
    <t>50035832536712</t>
  </si>
  <si>
    <t>00035832553905</t>
  </si>
  <si>
    <t>50035832553900</t>
  </si>
  <si>
    <t>00035832553912</t>
  </si>
  <si>
    <t>50035832553917</t>
  </si>
  <si>
    <t>00035832555909</t>
  </si>
  <si>
    <t>50035832555904</t>
  </si>
  <si>
    <t>00035832583278</t>
  </si>
  <si>
    <t>00035832585906</t>
  </si>
  <si>
    <t>50035832585901</t>
  </si>
  <si>
    <t>00035832558180</t>
  </si>
  <si>
    <t>N/A</t>
  </si>
  <si>
    <t>197515296766</t>
  </si>
  <si>
    <t>58101121001345</t>
  </si>
  <si>
    <t>50197515296761</t>
  </si>
  <si>
    <t>08101121001340</t>
  </si>
  <si>
    <t>08101121001722</t>
  </si>
  <si>
    <t>58101121001727</t>
  </si>
  <si>
    <t>08101121001647</t>
  </si>
  <si>
    <t>58101121001642</t>
  </si>
  <si>
    <t>58101121001574</t>
  </si>
  <si>
    <t>08101121001579</t>
  </si>
  <si>
    <t>08101121001586</t>
  </si>
  <si>
    <t>58101121001581</t>
  </si>
  <si>
    <t>58101121001635</t>
  </si>
  <si>
    <t>08101121001630</t>
  </si>
  <si>
    <t>58101121001703</t>
  </si>
  <si>
    <t>08101121001708</t>
  </si>
  <si>
    <t>0140785740106141</t>
  </si>
  <si>
    <t>Don't see any upc on this label</t>
  </si>
  <si>
    <t>0100785740330944</t>
  </si>
  <si>
    <t>0100785740106051</t>
  </si>
  <si>
    <t>0150785740106056</t>
  </si>
  <si>
    <t>Never produced, was discontinued no UPC.</t>
  </si>
  <si>
    <t>Bayer retained this registration. Bioworks subregistered and supplied their own artwork. I don't think they had barcodes.</t>
  </si>
  <si>
    <t>(01) 00785740165027</t>
  </si>
  <si>
    <t>Bayer retained this registration. Lesco subregistered this product. Bayer barcodes.</t>
  </si>
  <si>
    <t>(01) 50785740165022</t>
  </si>
  <si>
    <t>197515267926</t>
  </si>
  <si>
    <t>(01) 50197515267921</t>
  </si>
  <si>
    <t>Bayer retained this registration. This is our sales code of reclassed 86765349.</t>
  </si>
  <si>
    <t>Bayer retained this registration. Received from Bayer and SKU overlabeled with 87300722 sales code.</t>
  </si>
  <si>
    <t>86731754</t>
  </si>
  <si>
    <t>Bayer retained this registration. This is our sales code of reclassed 86731754.</t>
  </si>
  <si>
    <t>Bayer retained this registration. Received from Bayer and needs to have SKU overlabeled with 87271250 sales code.</t>
  </si>
  <si>
    <t>(01) 00785740214005</t>
  </si>
  <si>
    <t>(01) 50785740214003</t>
  </si>
  <si>
    <t>80224672</t>
  </si>
  <si>
    <t>84989509</t>
  </si>
  <si>
    <t>(01) 00785740548929</t>
  </si>
  <si>
    <t>(01) 50785740598924</t>
  </si>
  <si>
    <t>80894015</t>
  </si>
  <si>
    <t>(01) 00785740197875</t>
  </si>
  <si>
    <t>(01) 50785740197870</t>
  </si>
  <si>
    <t>Bayer branded.  Bayer barcodes. Artwork attached to YY version. D365 migration issue. Envu package never printed because we didn't make the product again.</t>
  </si>
  <si>
    <t>(01) 081121000695</t>
  </si>
  <si>
    <t>(01) 581121000690</t>
  </si>
  <si>
    <t>Envu branded. Some label versions do not appear to be in D365. 80224672 was replaced by D00000898.</t>
  </si>
  <si>
    <t>Bayer branded.  Bayer barcodes. Replaced by D0000903.</t>
  </si>
  <si>
    <t>Lesco Bandit branded. Bayer barcodes. Replaced by D00000906.</t>
  </si>
  <si>
    <t>Replaced by D00000907.</t>
  </si>
  <si>
    <t>(01) 08101121000091</t>
  </si>
  <si>
    <t>(01) 58101121000140</t>
  </si>
  <si>
    <t>(01) 08101121000145</t>
  </si>
  <si>
    <t>(01) 50810112100568</t>
  </si>
  <si>
    <t>(01) 58101121000096</t>
  </si>
  <si>
    <t>Replaced by D00000908</t>
  </si>
  <si>
    <t>(01) 10785740214692</t>
  </si>
  <si>
    <t>(01) 50785740195890</t>
  </si>
  <si>
    <r>
      <t>These were updated GS-1 but are they updated on art yet?</t>
    </r>
    <r>
      <rPr>
        <sz val="11"/>
        <color rgb="FFFF0000"/>
        <rFont val="Aptos Narrow (Body)"/>
      </rPr>
      <t xml:space="preserve"> Yes, this was completed in 8/25.</t>
    </r>
  </si>
  <si>
    <t>(01) 10785740213985</t>
  </si>
  <si>
    <t>(01) 50785740213983</t>
  </si>
  <si>
    <t>(01) 50810112100698</t>
  </si>
  <si>
    <t>Bayer Branded. Bayer barcodes. Replaced by D00000911.</t>
  </si>
  <si>
    <t>(01) 00785740196601</t>
  </si>
  <si>
    <t>Bayer Branded. Bayer barcodes. Replaced by D00000912.</t>
  </si>
  <si>
    <t>Bayer branded. Bayer barcodes. If this product is continued it will change to a new SKU and possibly a new packaging configuration.</t>
  </si>
  <si>
    <t>4249932</t>
  </si>
  <si>
    <t>(01) 00785740105542</t>
  </si>
  <si>
    <t>(01) 50785740105547</t>
  </si>
  <si>
    <t>Bayer Branded. Bayer barcodes. Replaced by D00000913.</t>
  </si>
  <si>
    <t>87276341</t>
  </si>
  <si>
    <t>(01) 10785740214593</t>
  </si>
  <si>
    <t>(01) 50785740214591</t>
  </si>
  <si>
    <t>Bayer Branded. Bayer barcodes. Replaced by D00001369.</t>
  </si>
  <si>
    <t>80910932</t>
  </si>
  <si>
    <t>Bayer Branded. Bayer barcodes. Replaced by D00000935.</t>
  </si>
  <si>
    <t>(01) 00785740197684</t>
  </si>
  <si>
    <t>(01) 50785740197689</t>
  </si>
  <si>
    <t>(01) 00785740116487</t>
  </si>
  <si>
    <t>(01) 50785740116482</t>
  </si>
  <si>
    <t>Bayer Branded. Bayer barcodes. Replaced by D00000936.</t>
  </si>
  <si>
    <t>(01) 00785740528921</t>
  </si>
  <si>
    <t>(01) 50785740528926</t>
  </si>
  <si>
    <t>Bayer Branded. Bayer barcodes. Replaced by D00000944.</t>
  </si>
  <si>
    <t>(01) 00785740529126</t>
  </si>
  <si>
    <r>
      <t xml:space="preserve">These were updated GS-1 but are they updated on art yet? </t>
    </r>
    <r>
      <rPr>
        <sz val="11"/>
        <color rgb="FFFF0000"/>
        <rFont val="Aptos Narrow (Body)"/>
      </rPr>
      <t>Yes, this was completed in 8/25.***</t>
    </r>
  </si>
  <si>
    <t>Bayer Branded. Bayer barcodes. Replaced by D00000945.</t>
  </si>
  <si>
    <t>(01) 00785740640777</t>
  </si>
  <si>
    <t>(01) 50785740640772</t>
  </si>
  <si>
    <t>Bayer Branded. Bayer barcodes. Replaced by D00000946.</t>
  </si>
  <si>
    <t>(01) 00785740198124</t>
  </si>
  <si>
    <t>Bayer Branded. Bayer barcodes. Replaced by D00000960.</t>
  </si>
  <si>
    <t>197515267933</t>
  </si>
  <si>
    <t>(01) 50197515267938</t>
  </si>
  <si>
    <t>(01) 00785740100899</t>
  </si>
  <si>
    <t>(01) 50785740100894</t>
  </si>
  <si>
    <t>Bayer Branded. Bayer barcodes. Replaced by D00000961.</t>
  </si>
  <si>
    <t>(01) 00785740108109</t>
  </si>
  <si>
    <t>(01) 50785740108104</t>
  </si>
  <si>
    <t>Bayer Branded. Bayer barcodes. Replaced by D00000962.</t>
  </si>
  <si>
    <t>(01) 00785740198209</t>
  </si>
  <si>
    <t>(01) 50785740198204</t>
  </si>
  <si>
    <t>Bayer Branded. Bayer barcodes. Replaced by D00000965.</t>
  </si>
  <si>
    <t>See comment</t>
  </si>
  <si>
    <t>(01) 08101121001548</t>
  </si>
  <si>
    <t>(01) 58101121001543</t>
  </si>
  <si>
    <t>NA</t>
  </si>
  <si>
    <t>Bayer Branded. Replaced by D00001040.</t>
  </si>
  <si>
    <t>(01) 00785740647394</t>
  </si>
  <si>
    <t>(01) 08101121001685</t>
  </si>
  <si>
    <t>(01) 58101121001680</t>
  </si>
  <si>
    <t>(01) 08101121001470</t>
  </si>
  <si>
    <t>(01) 58101121001475</t>
  </si>
  <si>
    <t>(01) 08101121001487</t>
  </si>
  <si>
    <t>(01) 58101121001482</t>
  </si>
  <si>
    <t>(01) 08101121001494</t>
  </si>
  <si>
    <t>(01) 58101121001499</t>
  </si>
  <si>
    <t>(01) 08101121001500</t>
  </si>
  <si>
    <t>(01) 58101121001505</t>
  </si>
  <si>
    <t>(01) 08101121001517</t>
  </si>
  <si>
    <t>(01) 58101121001512</t>
  </si>
  <si>
    <t>(01) 08101121001524</t>
  </si>
  <si>
    <t>(01) 58101121001529</t>
  </si>
  <si>
    <t>(01) 00785740106051</t>
  </si>
  <si>
    <t>(01) 50785740106056</t>
  </si>
  <si>
    <t>D00001680 not produced. See 81701245.</t>
  </si>
  <si>
    <t>( 01) 00785740330944</t>
  </si>
  <si>
    <t>( 01) 50785740330949</t>
  </si>
  <si>
    <t>(01) 50785740140647</t>
  </si>
  <si>
    <t>Bayer Branded. Bayer barcodes. Replaced by D00001445.</t>
  </si>
  <si>
    <t>(01) 00785740202005</t>
  </si>
  <si>
    <t>(01) 50785740202000</t>
  </si>
  <si>
    <t>(01) 00785740107102</t>
  </si>
  <si>
    <t>(01) 50785740107107</t>
  </si>
  <si>
    <t>Bayer Branded.  Replaced by D00000989 and then D00001390.</t>
  </si>
  <si>
    <t>(01) 00785740640876</t>
  </si>
  <si>
    <t>(01) 50785740640871</t>
  </si>
  <si>
    <t>(01) 10785740213220</t>
  </si>
  <si>
    <t>(01)50785740213228</t>
  </si>
  <si>
    <t>(01) 00785740364591</t>
  </si>
  <si>
    <t>Bayer Branded. Replaced by D00001011.</t>
  </si>
  <si>
    <t>0100785740196748</t>
  </si>
  <si>
    <t>(01) 10785740181468</t>
  </si>
  <si>
    <t>(01) 50785740181466</t>
  </si>
  <si>
    <t>(01) 50785740145321</t>
  </si>
  <si>
    <t>(01) 00785740504543</t>
  </si>
  <si>
    <t>(01) 50785740504548</t>
  </si>
  <si>
    <t>(01) 50785740196538</t>
  </si>
  <si>
    <t>Bayer Branded. Bayer barcodes. Replaced by D00001444.</t>
  </si>
  <si>
    <t>(01) 10785740214500</t>
  </si>
  <si>
    <t>(01) 50785740214508</t>
  </si>
  <si>
    <t>Bayer retained this registration and product. Bayer Branded.</t>
  </si>
  <si>
    <t>Pestice Category</t>
  </si>
  <si>
    <t>Brand Name</t>
  </si>
  <si>
    <t>Acclaim</t>
  </si>
  <si>
    <t>Adept</t>
  </si>
  <si>
    <t>Aliette</t>
  </si>
  <si>
    <t>Altus</t>
  </si>
  <si>
    <t>Armada</t>
  </si>
  <si>
    <t>Banol</t>
  </si>
  <si>
    <t>Broadform</t>
  </si>
  <si>
    <t>Castlon</t>
  </si>
  <si>
    <t>Celsius</t>
  </si>
  <si>
    <t>Chipco</t>
  </si>
  <si>
    <t>Compass</t>
  </si>
  <si>
    <t>Densicor</t>
  </si>
  <si>
    <t>Dismiss</t>
  </si>
  <si>
    <t>Durentis</t>
  </si>
  <si>
    <t>Dylox</t>
  </si>
  <si>
    <t>Echelon</t>
  </si>
  <si>
    <t>Exteris</t>
  </si>
  <si>
    <t>Fame</t>
  </si>
  <si>
    <t>Fiata</t>
  </si>
  <si>
    <t>Floramite</t>
  </si>
  <si>
    <t>Forbid</t>
  </si>
  <si>
    <t>Indemnify</t>
  </si>
  <si>
    <t>Indepro</t>
  </si>
  <si>
    <t>Interface</t>
  </si>
  <si>
    <t>Kalida</t>
  </si>
  <si>
    <t>Kontos</t>
  </si>
  <si>
    <t>Marengo</t>
  </si>
  <si>
    <t>Merit</t>
  </si>
  <si>
    <t>Mirage</t>
  </si>
  <si>
    <t>Onyx</t>
  </si>
  <si>
    <t>Podentis</t>
  </si>
  <si>
    <t>Prograss</t>
  </si>
  <si>
    <t>Quicksilver</t>
  </si>
  <si>
    <t>Rayora</t>
  </si>
  <si>
    <t>Resilia</t>
  </si>
  <si>
    <t>Revolver</t>
  </si>
  <si>
    <t>Rhapsody</t>
  </si>
  <si>
    <t>Ronstar</t>
  </si>
  <si>
    <t>Savate</t>
  </si>
  <si>
    <t>Sencor</t>
  </si>
  <si>
    <t>Serata</t>
  </si>
  <si>
    <t>Shuttle</t>
  </si>
  <si>
    <t>Signature</t>
  </si>
  <si>
    <t>Skyward</t>
  </si>
  <si>
    <t>Solitare</t>
  </si>
  <si>
    <t>Specticle</t>
  </si>
  <si>
    <t>Talstar</t>
  </si>
  <si>
    <t>Tartan</t>
  </si>
  <si>
    <t>Tarvecta</t>
  </si>
  <si>
    <t>Terradex</t>
  </si>
  <si>
    <t>Terrazole</t>
  </si>
  <si>
    <t>Tetrino</t>
  </si>
  <si>
    <t>Topchoice</t>
  </si>
  <si>
    <t>Tribute</t>
  </si>
  <si>
    <t>Triple</t>
  </si>
  <si>
    <t>Xonerate</t>
  </si>
  <si>
    <t>B-Nine</t>
  </si>
  <si>
    <t>Herbicide</t>
  </si>
  <si>
    <t>Insecticide</t>
  </si>
  <si>
    <t>Fungicide</t>
  </si>
  <si>
    <t>Plant Growth Regulator</t>
  </si>
  <si>
    <t>Rodenticide</t>
  </si>
  <si>
    <t>Fungicide (Biological)</t>
  </si>
  <si>
    <t>Insecticide (Acaricide)</t>
  </si>
  <si>
    <t>Current SKU</t>
  </si>
  <si>
    <t>Old SKU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</si>
</sst>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0000000000000"/>
  </numFmts>
  <fonts count="10"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rgb="FFFF0000"/>
      <name val="Aptos Narrow"/>
      <family val="2"/>
      <scheme val="minor"/>
    </font>
    <font>
      <sz val="11"/>
      <color rgb="FFFF0000"/>
      <name val="Aptos Narrow (Body)"/>
    </font>
    <font>
      <b/>
      <sz val="11"/>
      <name val="Aptos Narrow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/>
        <bgColor theme="9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theme="9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theme="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4" fillId="0" borderId="0" xfId="0" applyFont="1" applyAlignment="1">
      <alignment wrapText="1"/>
    </xf>
    <xf numFmtId="0" fontId="0" fillId="0" borderId="1" xfId="0" applyBorder="1" applyAlignment="1">
      <alignment horizontal="center"/>
    </xf>
    <xf numFmtId="0" fontId="4" fillId="5" borderId="1" xfId="0" applyFont="1" applyFill="1" applyBorder="1" applyAlignment="1">
      <alignment wrapText="1"/>
    </xf>
    <xf numFmtId="49" fontId="1" fillId="0" borderId="1" xfId="0" applyNumberFormat="1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1" xfId="0" applyBorder="1"/>
    <xf numFmtId="0" fontId="1" fillId="0" borderId="1" xfId="0" applyFont="1" applyBorder="1" applyAlignment="1">
      <alignment horizontal="left"/>
    </xf>
    <xf numFmtId="49" fontId="0" fillId="0" borderId="1" xfId="0" applyNumberFormat="1" applyBorder="1" applyAlignment="1">
      <alignment horizontal="left"/>
    </xf>
    <xf numFmtId="0" fontId="5" fillId="0" borderId="1" xfId="0" applyFont="1" applyBorder="1" applyAlignment="1">
      <alignment horizontal="left"/>
    </xf>
    <xf numFmtId="0" fontId="1" fillId="2" borderId="1" xfId="0" applyFont="1" applyFill="1" applyBorder="1" applyAlignment="1">
      <alignment horizontal="left"/>
    </xf>
    <xf numFmtId="49" fontId="5" fillId="0" borderId="1" xfId="0" applyNumberFormat="1" applyFont="1" applyBorder="1" applyAlignment="1">
      <alignment horizontal="left"/>
    </xf>
    <xf numFmtId="0" fontId="3" fillId="4" borderId="1" xfId="0" applyFont="1" applyFill="1" applyBorder="1" applyAlignment="1">
      <alignment horizontal="left" wrapText="1"/>
    </xf>
    <xf numFmtId="0" fontId="3" fillId="3" borderId="1" xfId="0" applyFont="1" applyFill="1" applyBorder="1" applyAlignment="1">
      <alignment horizontal="left" wrapText="1"/>
    </xf>
    <xf numFmtId="0" fontId="3" fillId="0" borderId="1" xfId="0" applyFont="1" applyBorder="1" applyAlignment="1">
      <alignment horizontal="left" wrapText="1"/>
    </xf>
    <xf numFmtId="0" fontId="3" fillId="6" borderId="1" xfId="0" applyFont="1" applyFill="1" applyBorder="1" applyAlignment="1">
      <alignment horizontal="left" wrapText="1"/>
    </xf>
    <xf numFmtId="1" fontId="0" fillId="0" borderId="1" xfId="0" applyNumberFormat="1" applyBorder="1" applyAlignment="1">
      <alignment horizontal="left"/>
    </xf>
    <xf numFmtId="0" fontId="0" fillId="2" borderId="1" xfId="0" applyFill="1" applyBorder="1" applyAlignment="1">
      <alignment horizontal="left"/>
    </xf>
    <xf numFmtId="1" fontId="0" fillId="2" borderId="1" xfId="0" applyNumberFormat="1" applyFill="1" applyBorder="1" applyAlignment="1">
      <alignment horizontal="left"/>
    </xf>
    <xf numFmtId="49" fontId="7" fillId="0" borderId="1" xfId="0" applyNumberFormat="1" applyFont="1" applyBorder="1" applyAlignment="1">
      <alignment horizontal="left"/>
    </xf>
    <xf numFmtId="0" fontId="1" fillId="7" borderId="1" xfId="0" applyFont="1" applyFill="1" applyBorder="1" applyAlignment="1">
      <alignment horizontal="left"/>
    </xf>
    <xf numFmtId="49" fontId="1" fillId="7" borderId="1" xfId="0" applyNumberFormat="1" applyFont="1" applyFill="1" applyBorder="1" applyAlignment="1">
      <alignment horizontal="left"/>
    </xf>
    <xf numFmtId="164" fontId="7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9" fillId="9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49" fontId="9" fillId="8" borderId="1" xfId="0" applyNumberFormat="1" applyFont="1" applyFill="1" applyBorder="1" applyAlignment="1">
      <alignment horizontal="center" vertical="center" wrapText="1"/>
    </xf>
    <xf numFmtId="49" fontId="9" fillId="9" borderId="1" xfId="0" applyNumberFormat="1" applyFont="1" applyFill="1" applyBorder="1" applyAlignment="1">
      <alignment horizontal="center" vertical="center" wrapText="1"/>
    </xf>
    <xf numFmtId="0" fontId="9" fillId="8" borderId="0" xfId="0" applyFont="1" applyFill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49" fontId="1" fillId="7" borderId="1" xfId="0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envu-my.sharepoint.com/personal/andrea_stento_envu_com/Documents/Desktop/Copy%20of%20ExportAllProducts%20GS-1%20%2011-19-2025.xlsx" TargetMode="External"/><Relationship Id="rId1" Type="http://schemas.openxmlformats.org/officeDocument/2006/relationships/externalLinkPath" Target="https://envu-my.sharepoint.com/personal/andrea_stento_envu_com/Documents/Desktop/Copy%20of%20ExportAllProducts%20GS-1%20%2011-19-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portAllProducts"/>
      <sheetName val="Eaches"/>
      <sheetName val="Cases"/>
    </sheetNames>
    <sheetDataSet>
      <sheetData sheetId="0" refreshError="1"/>
      <sheetData sheetId="1" refreshError="1">
        <row r="1">
          <cell r="A1" t="str">
            <v>SKU</v>
          </cell>
          <cell r="B1" t="str">
            <v>GTIN</v>
          </cell>
        </row>
        <row r="2">
          <cell r="A2" t="str">
            <v/>
          </cell>
        </row>
        <row r="3">
          <cell r="A3" t="str">
            <v>D00001239</v>
          </cell>
        </row>
        <row r="4">
          <cell r="A4" t="str">
            <v>D00000922</v>
          </cell>
        </row>
        <row r="5">
          <cell r="A5" t="str">
            <v>D00000922</v>
          </cell>
          <cell r="B5" t="str">
            <v>00810112100006</v>
          </cell>
        </row>
        <row r="6">
          <cell r="A6" t="str">
            <v>D00001007</v>
          </cell>
          <cell r="B6" t="str">
            <v>00810112100013</v>
          </cell>
        </row>
        <row r="7">
          <cell r="A7" t="str">
            <v>D00001239</v>
          </cell>
          <cell r="B7" t="str">
            <v>00810112100020</v>
          </cell>
        </row>
        <row r="8">
          <cell r="A8" t="str">
            <v>D00000948</v>
          </cell>
          <cell r="B8" t="str">
            <v>00810112100037</v>
          </cell>
        </row>
        <row r="9">
          <cell r="A9" t="str">
            <v>D00000949</v>
          </cell>
          <cell r="B9" t="str">
            <v>00810112100044</v>
          </cell>
        </row>
        <row r="10">
          <cell r="A10" t="str">
            <v>D00000073</v>
          </cell>
          <cell r="B10" t="str">
            <v>00810112100051</v>
          </cell>
        </row>
        <row r="11">
          <cell r="A11" t="str">
            <v>D00000950</v>
          </cell>
          <cell r="B11" t="str">
            <v>00810112100068</v>
          </cell>
        </row>
        <row r="12">
          <cell r="A12" t="str">
            <v>D00000953</v>
          </cell>
          <cell r="B12" t="str">
            <v>00810112100075</v>
          </cell>
        </row>
        <row r="13">
          <cell r="A13" t="str">
            <v>D00000951</v>
          </cell>
          <cell r="B13" t="str">
            <v>00810112100082</v>
          </cell>
        </row>
        <row r="14">
          <cell r="A14" t="str">
            <v>D00001227</v>
          </cell>
          <cell r="B14" t="str">
            <v>00810112100099</v>
          </cell>
        </row>
        <row r="15">
          <cell r="A15" t="str">
            <v>D00001226</v>
          </cell>
          <cell r="B15" t="str">
            <v>00810112100105</v>
          </cell>
        </row>
        <row r="16">
          <cell r="A16" t="str">
            <v>D00000996</v>
          </cell>
          <cell r="B16" t="str">
            <v>00810112100112</v>
          </cell>
        </row>
        <row r="17">
          <cell r="A17" t="str">
            <v>D00000994</v>
          </cell>
          <cell r="B17" t="str">
            <v>00810112100129</v>
          </cell>
        </row>
        <row r="18">
          <cell r="A18" t="str">
            <v>D00000997</v>
          </cell>
          <cell r="B18" t="str">
            <v>00810112100136</v>
          </cell>
        </row>
        <row r="19">
          <cell r="A19" t="str">
            <v>D00000993</v>
          </cell>
          <cell r="B19" t="str">
            <v>00810112100143</v>
          </cell>
        </row>
        <row r="20">
          <cell r="A20" t="str">
            <v>D00001003</v>
          </cell>
          <cell r="B20" t="str">
            <v>00810112100150</v>
          </cell>
        </row>
        <row r="21">
          <cell r="A21" t="str">
            <v>D00001002</v>
          </cell>
          <cell r="B21" t="str">
            <v>00810112100167</v>
          </cell>
        </row>
        <row r="22">
          <cell r="A22" t="str">
            <v>D00000092</v>
          </cell>
          <cell r="B22" t="str">
            <v>00810112100174</v>
          </cell>
        </row>
        <row r="23">
          <cell r="A23" t="str">
            <v>D00000093</v>
          </cell>
          <cell r="B23" t="str">
            <v>00810112100181</v>
          </cell>
        </row>
        <row r="24">
          <cell r="A24" t="str">
            <v>D00001006</v>
          </cell>
          <cell r="B24" t="str">
            <v>00810112100198</v>
          </cell>
        </row>
        <row r="25">
          <cell r="A25" t="str">
            <v>11016526</v>
          </cell>
          <cell r="B25" t="str">
            <v>00810112100204</v>
          </cell>
        </row>
        <row r="26">
          <cell r="A26" t="str">
            <v>11008533</v>
          </cell>
          <cell r="B26" t="str">
            <v>00810112100211</v>
          </cell>
        </row>
        <row r="27">
          <cell r="A27" t="str">
            <v>11008506</v>
          </cell>
          <cell r="B27" t="str">
            <v>00810112100228</v>
          </cell>
        </row>
        <row r="28">
          <cell r="A28" t="str">
            <v>11008370</v>
          </cell>
          <cell r="B28" t="str">
            <v>00810112100235</v>
          </cell>
        </row>
        <row r="29">
          <cell r="A29" t="str">
            <v>11004514</v>
          </cell>
          <cell r="B29" t="str">
            <v>00810112100242</v>
          </cell>
        </row>
        <row r="30">
          <cell r="A30" t="str">
            <v>11015757</v>
          </cell>
          <cell r="B30" t="str">
            <v>00810112100259</v>
          </cell>
        </row>
        <row r="31">
          <cell r="A31" t="str">
            <v>D00001528</v>
          </cell>
          <cell r="B31" t="str">
            <v>00810112100273</v>
          </cell>
        </row>
        <row r="32">
          <cell r="A32" t="str">
            <v>D00001489</v>
          </cell>
          <cell r="B32" t="str">
            <v>00810112100280</v>
          </cell>
        </row>
        <row r="33">
          <cell r="A33" t="str">
            <v>D00000074</v>
          </cell>
          <cell r="B33" t="str">
            <v>00810112100303</v>
          </cell>
        </row>
        <row r="34">
          <cell r="A34" t="str">
            <v>D00000075</v>
          </cell>
          <cell r="B34" t="str">
            <v>00810112100310</v>
          </cell>
        </row>
        <row r="35">
          <cell r="A35" t="str">
            <v>D00001561</v>
          </cell>
          <cell r="B35" t="str">
            <v>00810112100327</v>
          </cell>
        </row>
        <row r="36">
          <cell r="A36" t="str">
            <v>D00001552</v>
          </cell>
          <cell r="B36" t="str">
            <v>00810112100334</v>
          </cell>
        </row>
        <row r="37">
          <cell r="A37" t="str">
            <v>D00001562</v>
          </cell>
          <cell r="B37" t="str">
            <v>00810112100341</v>
          </cell>
        </row>
        <row r="38">
          <cell r="A38" t="str">
            <v>D00001532</v>
          </cell>
          <cell r="B38" t="str">
            <v>00810112100358</v>
          </cell>
        </row>
        <row r="39">
          <cell r="A39" t="str">
            <v>D00000969</v>
          </cell>
          <cell r="B39" t="str">
            <v>00810112100365</v>
          </cell>
        </row>
        <row r="40">
          <cell r="A40" t="str">
            <v>D00001566</v>
          </cell>
          <cell r="B40" t="str">
            <v>00810112100372</v>
          </cell>
        </row>
        <row r="41">
          <cell r="A41" t="str">
            <v>D00001209</v>
          </cell>
          <cell r="B41" t="str">
            <v>00810112100389</v>
          </cell>
        </row>
        <row r="42">
          <cell r="A42" t="str">
            <v>D00001545</v>
          </cell>
          <cell r="B42" t="str">
            <v>00810112100396</v>
          </cell>
        </row>
        <row r="43">
          <cell r="A43" t="str">
            <v>D00001204</v>
          </cell>
          <cell r="B43" t="str">
            <v>00810112100402</v>
          </cell>
        </row>
        <row r="44">
          <cell r="A44" t="str">
            <v>D00001530</v>
          </cell>
          <cell r="B44" t="str">
            <v>00810112100419</v>
          </cell>
        </row>
        <row r="45">
          <cell r="A45" t="str">
            <v>D00001529</v>
          </cell>
          <cell r="B45" t="str">
            <v>00810112100426</v>
          </cell>
        </row>
        <row r="46">
          <cell r="A46" t="str">
            <v>D00001563</v>
          </cell>
          <cell r="B46" t="str">
            <v>00810112100433</v>
          </cell>
        </row>
        <row r="47">
          <cell r="A47" t="str">
            <v>D00001527</v>
          </cell>
          <cell r="B47" t="str">
            <v>00810112100440</v>
          </cell>
        </row>
        <row r="48">
          <cell r="A48" t="str">
            <v>D00001547</v>
          </cell>
          <cell r="B48" t="str">
            <v>00810112100457</v>
          </cell>
        </row>
        <row r="49">
          <cell r="A49" t="str">
            <v>D00001548</v>
          </cell>
          <cell r="B49" t="str">
            <v>00810112100464</v>
          </cell>
        </row>
        <row r="50">
          <cell r="A50" t="str">
            <v>D00001589</v>
          </cell>
          <cell r="B50" t="str">
            <v>00810112100471</v>
          </cell>
        </row>
        <row r="51">
          <cell r="A51" t="str">
            <v>D00001595</v>
          </cell>
          <cell r="B51" t="str">
            <v>00810112100488</v>
          </cell>
        </row>
        <row r="52">
          <cell r="A52" t="str">
            <v>D00001579</v>
          </cell>
          <cell r="B52" t="str">
            <v>00810112100495</v>
          </cell>
        </row>
        <row r="53">
          <cell r="A53" t="str">
            <v>D00001369</v>
          </cell>
          <cell r="B53" t="str">
            <v>00810112100501</v>
          </cell>
        </row>
        <row r="54">
          <cell r="A54" t="str">
            <v>D00001611</v>
          </cell>
          <cell r="B54" t="str">
            <v>00810112100518</v>
          </cell>
        </row>
        <row r="55">
          <cell r="A55" t="str">
            <v>D00001576</v>
          </cell>
          <cell r="B55" t="str">
            <v>00810112100525</v>
          </cell>
        </row>
        <row r="56">
          <cell r="A56" t="str">
            <v>D00000959</v>
          </cell>
          <cell r="B56" t="str">
            <v>00810112100532</v>
          </cell>
        </row>
        <row r="57">
          <cell r="A57" t="str">
            <v>D00001531</v>
          </cell>
          <cell r="B57" t="str">
            <v>00810112100549</v>
          </cell>
        </row>
        <row r="58">
          <cell r="A58" t="str">
            <v>D00000957</v>
          </cell>
          <cell r="B58" t="str">
            <v>00810112100556</v>
          </cell>
        </row>
        <row r="59">
          <cell r="A59" t="str">
            <v>D00000908</v>
          </cell>
          <cell r="B59" t="str">
            <v>00810112100563</v>
          </cell>
        </row>
        <row r="60">
          <cell r="A60" t="str">
            <v>D00000979</v>
          </cell>
          <cell r="B60" t="str">
            <v>00810112100570</v>
          </cell>
        </row>
        <row r="61">
          <cell r="A61" t="str">
            <v>D00000954</v>
          </cell>
          <cell r="B61" t="str">
            <v>00810112100587</v>
          </cell>
        </row>
        <row r="62">
          <cell r="A62" t="str">
            <v>D00001575</v>
          </cell>
          <cell r="B62" t="str">
            <v>00810112100594</v>
          </cell>
        </row>
        <row r="63">
          <cell r="A63" t="str">
            <v>D00001580</v>
          </cell>
          <cell r="B63" t="str">
            <v>00810112100600</v>
          </cell>
        </row>
        <row r="64">
          <cell r="A64" t="str">
            <v xml:space="preserve">D00001590 </v>
          </cell>
          <cell r="B64" t="str">
            <v>00810112100617</v>
          </cell>
        </row>
        <row r="65">
          <cell r="A65" t="str">
            <v>D00001587</v>
          </cell>
          <cell r="B65" t="str">
            <v>00810112100624</v>
          </cell>
        </row>
        <row r="66">
          <cell r="A66" t="str">
            <v>D00001610</v>
          </cell>
          <cell r="B66" t="str">
            <v>00810112100631</v>
          </cell>
        </row>
        <row r="67">
          <cell r="A67" t="str">
            <v>D00000966</v>
          </cell>
          <cell r="B67" t="str">
            <v>00810112100648</v>
          </cell>
        </row>
        <row r="68">
          <cell r="A68" t="str">
            <v>D00001627</v>
          </cell>
          <cell r="B68" t="str">
            <v>00810112100655</v>
          </cell>
        </row>
        <row r="69">
          <cell r="A69" t="str">
            <v>D00001607</v>
          </cell>
          <cell r="B69" t="str">
            <v>00810112100662</v>
          </cell>
        </row>
        <row r="70">
          <cell r="A70" t="str">
            <v>D00001606</v>
          </cell>
          <cell r="B70" t="str">
            <v>00810112100679</v>
          </cell>
        </row>
        <row r="71">
          <cell r="A71" t="str">
            <v>D00001605</v>
          </cell>
          <cell r="B71" t="str">
            <v>00810112100686</v>
          </cell>
        </row>
        <row r="72">
          <cell r="A72" t="str">
            <v>D00000911</v>
          </cell>
          <cell r="B72" t="str">
            <v>00810112100693</v>
          </cell>
        </row>
        <row r="73">
          <cell r="A73" t="str">
            <v>D00001583</v>
          </cell>
          <cell r="B73" t="str">
            <v>00810112100709</v>
          </cell>
        </row>
        <row r="74">
          <cell r="A74" t="str">
            <v>D00001615</v>
          </cell>
          <cell r="B74" t="str">
            <v>00810112100716</v>
          </cell>
        </row>
        <row r="75">
          <cell r="A75" t="str">
            <v>D00001599</v>
          </cell>
          <cell r="B75" t="str">
            <v>00810112100723</v>
          </cell>
        </row>
        <row r="76">
          <cell r="A76" t="str">
            <v>D00001629</v>
          </cell>
          <cell r="B76" t="str">
            <v>00810112100730</v>
          </cell>
        </row>
        <row r="77">
          <cell r="A77" t="str">
            <v>D00001570</v>
          </cell>
          <cell r="B77" t="str">
            <v>00810112100747</v>
          </cell>
        </row>
        <row r="78">
          <cell r="A78" t="str">
            <v>D00001604</v>
          </cell>
          <cell r="B78" t="str">
            <v>00810112100754</v>
          </cell>
        </row>
        <row r="79">
          <cell r="A79" t="str">
            <v>D00001613</v>
          </cell>
          <cell r="B79" t="str">
            <v>00810112100761</v>
          </cell>
        </row>
        <row r="80">
          <cell r="A80" t="str">
            <v>D00001601</v>
          </cell>
          <cell r="B80" t="str">
            <v>00810112100778</v>
          </cell>
        </row>
        <row r="81">
          <cell r="A81" t="str">
            <v>D00001593</v>
          </cell>
          <cell r="B81" t="str">
            <v>00810112100785</v>
          </cell>
        </row>
        <row r="82">
          <cell r="A82" t="str">
            <v>D00001592</v>
          </cell>
          <cell r="B82" t="str">
            <v>00810112100792</v>
          </cell>
        </row>
        <row r="83">
          <cell r="A83" t="str">
            <v>D00001717</v>
          </cell>
          <cell r="B83" t="str">
            <v>00810112100808</v>
          </cell>
        </row>
        <row r="84">
          <cell r="A84" t="str">
            <v>D00001009</v>
          </cell>
          <cell r="B84" t="str">
            <v>00810112100815</v>
          </cell>
        </row>
        <row r="85">
          <cell r="A85" t="str">
            <v>D00001656</v>
          </cell>
          <cell r="B85" t="str">
            <v>00810112100822</v>
          </cell>
        </row>
        <row r="86">
          <cell r="A86" t="str">
            <v>D00001554</v>
          </cell>
          <cell r="B86" t="str">
            <v>00810112100839</v>
          </cell>
        </row>
        <row r="87">
          <cell r="A87" t="str">
            <v>D00001567</v>
          </cell>
          <cell r="B87" t="str">
            <v>00810112100846</v>
          </cell>
        </row>
        <row r="88">
          <cell r="A88" t="str">
            <v>D00001540</v>
          </cell>
          <cell r="B88" t="str">
            <v>00810112100853</v>
          </cell>
        </row>
        <row r="89">
          <cell r="A89" t="str">
            <v>D00001619</v>
          </cell>
          <cell r="B89" t="str">
            <v>00810112100860</v>
          </cell>
        </row>
        <row r="90">
          <cell r="A90" t="str">
            <v>D00001574</v>
          </cell>
          <cell r="B90" t="str">
            <v>00810112100877</v>
          </cell>
        </row>
        <row r="91">
          <cell r="A91" t="str">
            <v>D00001555</v>
          </cell>
          <cell r="B91" t="str">
            <v>00810112100884</v>
          </cell>
        </row>
        <row r="92">
          <cell r="A92" t="str">
            <v>D00001553</v>
          </cell>
          <cell r="B92" t="str">
            <v>00810112100891</v>
          </cell>
        </row>
        <row r="93">
          <cell r="A93" t="str">
            <v>D00001578</v>
          </cell>
          <cell r="B93" t="str">
            <v>00810112100907</v>
          </cell>
        </row>
        <row r="94">
          <cell r="A94" t="str">
            <v>D00001596</v>
          </cell>
          <cell r="B94" t="str">
            <v>00810112100914</v>
          </cell>
        </row>
        <row r="95">
          <cell r="A95" t="str">
            <v>D00001556</v>
          </cell>
          <cell r="B95" t="str">
            <v>00810112100921</v>
          </cell>
        </row>
        <row r="96">
          <cell r="A96" t="str">
            <v>D00001614</v>
          </cell>
          <cell r="B96" t="str">
            <v>00810112100938</v>
          </cell>
        </row>
        <row r="97">
          <cell r="A97" t="str">
            <v>D00001616</v>
          </cell>
          <cell r="B97" t="str">
            <v>00810112100945</v>
          </cell>
        </row>
        <row r="98">
          <cell r="A98" t="str">
            <v>D00001609</v>
          </cell>
          <cell r="B98" t="str">
            <v>00810112100952</v>
          </cell>
        </row>
        <row r="99">
          <cell r="A99" t="str">
            <v>D00001581</v>
          </cell>
          <cell r="B99" t="str">
            <v>00810112100969</v>
          </cell>
        </row>
        <row r="100">
          <cell r="A100" t="str">
            <v>D00001584</v>
          </cell>
          <cell r="B100" t="str">
            <v>00810112100976</v>
          </cell>
        </row>
        <row r="101">
          <cell r="A101" t="str">
            <v>D00001608</v>
          </cell>
          <cell r="B101" t="str">
            <v>00810112100983</v>
          </cell>
        </row>
        <row r="102">
          <cell r="A102" t="str">
            <v>D00001669</v>
          </cell>
          <cell r="B102" t="str">
            <v>00810112100990</v>
          </cell>
        </row>
        <row r="103">
          <cell r="A103" t="str">
            <v>D00001373</v>
          </cell>
          <cell r="B103" t="str">
            <v>00810112101003</v>
          </cell>
        </row>
        <row r="104">
          <cell r="A104" t="str">
            <v>D00001756</v>
          </cell>
          <cell r="B104" t="str">
            <v>00810112101010</v>
          </cell>
        </row>
        <row r="105">
          <cell r="A105" t="str">
            <v>D00001559</v>
          </cell>
          <cell r="B105" t="str">
            <v>00810112101027</v>
          </cell>
        </row>
        <row r="106">
          <cell r="A106" t="str">
            <v>D00001549</v>
          </cell>
          <cell r="B106" t="str">
            <v>00810112101034</v>
          </cell>
        </row>
        <row r="107">
          <cell r="A107" t="str">
            <v>D00001550</v>
          </cell>
          <cell r="B107" t="str">
            <v>00810112101041</v>
          </cell>
        </row>
        <row r="108">
          <cell r="A108" t="str">
            <v>D00001560</v>
          </cell>
          <cell r="B108" t="str">
            <v>00810112101058</v>
          </cell>
        </row>
        <row r="109">
          <cell r="A109" t="str">
            <v>D00001551</v>
          </cell>
          <cell r="B109" t="str">
            <v>00810112101065</v>
          </cell>
        </row>
        <row r="110">
          <cell r="A110" t="str">
            <v>D00001558</v>
          </cell>
          <cell r="B110" t="str">
            <v>00810112101072</v>
          </cell>
        </row>
        <row r="111">
          <cell r="A111" t="str">
            <v>D00001490</v>
          </cell>
          <cell r="B111" t="str">
            <v>00810112101089</v>
          </cell>
        </row>
        <row r="112">
          <cell r="A112" t="str">
            <v>D00001041</v>
          </cell>
          <cell r="B112" t="str">
            <v>00810112101096</v>
          </cell>
        </row>
        <row r="113">
          <cell r="A113" t="str">
            <v>D00001757</v>
          </cell>
          <cell r="B113" t="str">
            <v>00810112101102</v>
          </cell>
        </row>
        <row r="114">
          <cell r="A114" t="str">
            <v>D00000974</v>
          </cell>
          <cell r="B114" t="str">
            <v>00810112101119</v>
          </cell>
        </row>
        <row r="115">
          <cell r="A115" t="str">
            <v>D00001685</v>
          </cell>
          <cell r="B115" t="str">
            <v>00810112101126</v>
          </cell>
        </row>
        <row r="116">
          <cell r="A116" t="str">
            <v>D00001371</v>
          </cell>
          <cell r="B116" t="str">
            <v>00810112101133</v>
          </cell>
        </row>
        <row r="117">
          <cell r="A117" t="str">
            <v>D00001372</v>
          </cell>
          <cell r="B117" t="str">
            <v>00810112101140</v>
          </cell>
        </row>
        <row r="118">
          <cell r="A118" t="str">
            <v>D00001000</v>
          </cell>
          <cell r="B118" t="str">
            <v>00810112101157</v>
          </cell>
        </row>
        <row r="119">
          <cell r="A119" t="str">
            <v>D00000959</v>
          </cell>
          <cell r="B119" t="str">
            <v>00810112101164</v>
          </cell>
        </row>
        <row r="120">
          <cell r="A120" t="str">
            <v>D00000955</v>
          </cell>
          <cell r="B120" t="str">
            <v>00810112101171</v>
          </cell>
        </row>
        <row r="121">
          <cell r="A121" t="str">
            <v>D00001008</v>
          </cell>
          <cell r="B121" t="str">
            <v>00810112101188</v>
          </cell>
        </row>
        <row r="122">
          <cell r="A122" t="str">
            <v>D00001005</v>
          </cell>
          <cell r="B122" t="str">
            <v>00810112101195</v>
          </cell>
        </row>
        <row r="123">
          <cell r="A123" t="str">
            <v>D00001004</v>
          </cell>
          <cell r="B123" t="str">
            <v>00810112101201</v>
          </cell>
        </row>
        <row r="124">
          <cell r="A124" t="str">
            <v>D00000977</v>
          </cell>
          <cell r="B124" t="str">
            <v>00810112101218</v>
          </cell>
        </row>
        <row r="125">
          <cell r="A125" t="str">
            <v>D00000958</v>
          </cell>
          <cell r="B125" t="str">
            <v>00810112101225</v>
          </cell>
        </row>
        <row r="126">
          <cell r="A126" t="str">
            <v>D00000956</v>
          </cell>
          <cell r="B126" t="str">
            <v>00810112101232</v>
          </cell>
        </row>
        <row r="127">
          <cell r="A127" t="str">
            <v>D00000953</v>
          </cell>
          <cell r="B127" t="str">
            <v>00810112101249</v>
          </cell>
        </row>
        <row r="128">
          <cell r="A128" t="str">
            <v>D00001010</v>
          </cell>
          <cell r="B128" t="str">
            <v>00810112101256</v>
          </cell>
        </row>
        <row r="129">
          <cell r="A129" t="str">
            <v>D00000976</v>
          </cell>
          <cell r="B129" t="str">
            <v>00810112101263</v>
          </cell>
        </row>
        <row r="130">
          <cell r="A130" t="str">
            <v>D00000978</v>
          </cell>
          <cell r="B130" t="str">
            <v>00810112101270</v>
          </cell>
        </row>
        <row r="131">
          <cell r="A131" t="str">
            <v>D00000975</v>
          </cell>
          <cell r="B131" t="str">
            <v>00810112101287</v>
          </cell>
        </row>
        <row r="132">
          <cell r="A132" t="str">
            <v>D00001658</v>
          </cell>
          <cell r="B132" t="str">
            <v>00810112101294</v>
          </cell>
        </row>
        <row r="133">
          <cell r="A133" t="str">
            <v>D00001668</v>
          </cell>
          <cell r="B133" t="str">
            <v>00810112101300</v>
          </cell>
        </row>
        <row r="134">
          <cell r="A134" t="str">
            <v>D00001444</v>
          </cell>
          <cell r="B134" t="str">
            <v>00810112101317</v>
          </cell>
        </row>
        <row r="135">
          <cell r="A135" t="str">
            <v>D00001445</v>
          </cell>
          <cell r="B135" t="str">
            <v>00810112101324</v>
          </cell>
        </row>
      </sheetData>
      <sheetData sheetId="2" refreshError="1">
        <row r="1">
          <cell r="A1" t="str">
            <v>SKU</v>
          </cell>
          <cell r="B1" t="str">
            <v>GTIN</v>
          </cell>
        </row>
        <row r="2">
          <cell r="A2" t="str">
            <v>11016526</v>
          </cell>
          <cell r="B2" t="str">
            <v>00810112100266</v>
          </cell>
        </row>
        <row r="3">
          <cell r="A3" t="str">
            <v>D00001489</v>
          </cell>
          <cell r="B3" t="str">
            <v>00810112100297</v>
          </cell>
        </row>
        <row r="4">
          <cell r="A4" t="str">
            <v>D00001007</v>
          </cell>
          <cell r="B4" t="str">
            <v>50810112100018</v>
          </cell>
        </row>
        <row r="5">
          <cell r="A5" t="str">
            <v>D00000951</v>
          </cell>
          <cell r="B5" t="str">
            <v>50810112100087</v>
          </cell>
        </row>
        <row r="6">
          <cell r="A6" t="str">
            <v>D00001227</v>
          </cell>
          <cell r="B6" t="str">
            <v>50810112100094</v>
          </cell>
        </row>
        <row r="7">
          <cell r="A7" t="str">
            <v>D00001226</v>
          </cell>
          <cell r="B7" t="str">
            <v>50810112100100</v>
          </cell>
        </row>
        <row r="8">
          <cell r="A8" t="str">
            <v>D00001006</v>
          </cell>
          <cell r="B8" t="str">
            <v>50810112100193</v>
          </cell>
        </row>
        <row r="9">
          <cell r="A9" t="str">
            <v>D00001528</v>
          </cell>
          <cell r="B9" t="str">
            <v>50810112100278</v>
          </cell>
        </row>
        <row r="10">
          <cell r="A10" t="str">
            <v>D00000074</v>
          </cell>
          <cell r="B10" t="str">
            <v>50810112100308</v>
          </cell>
        </row>
        <row r="11">
          <cell r="A11" t="str">
            <v>D00000075</v>
          </cell>
          <cell r="B11" t="str">
            <v>50810112100315</v>
          </cell>
        </row>
        <row r="12">
          <cell r="A12" t="str">
            <v>D00001561</v>
          </cell>
          <cell r="B12" t="str">
            <v>50810112100322</v>
          </cell>
        </row>
        <row r="13">
          <cell r="A13" t="str">
            <v>D00001552</v>
          </cell>
          <cell r="B13" t="str">
            <v>50810112100339</v>
          </cell>
        </row>
        <row r="14">
          <cell r="A14" t="str">
            <v>D00001562</v>
          </cell>
          <cell r="B14" t="str">
            <v>50810112100346</v>
          </cell>
        </row>
        <row r="15">
          <cell r="A15" t="str">
            <v>D00001532</v>
          </cell>
          <cell r="B15" t="str">
            <v>50810112100353</v>
          </cell>
        </row>
        <row r="16">
          <cell r="A16" t="str">
            <v>D00000969</v>
          </cell>
          <cell r="B16" t="str">
            <v>50810112100360</v>
          </cell>
        </row>
        <row r="17">
          <cell r="A17" t="str">
            <v>D00001566</v>
          </cell>
          <cell r="B17" t="str">
            <v>50810112100377</v>
          </cell>
        </row>
        <row r="18">
          <cell r="A18" t="str">
            <v>D00001209</v>
          </cell>
          <cell r="B18" t="str">
            <v>50810112100384</v>
          </cell>
        </row>
        <row r="19">
          <cell r="A19" t="str">
            <v>D00001545</v>
          </cell>
          <cell r="B19" t="str">
            <v>50810112100391</v>
          </cell>
        </row>
        <row r="20">
          <cell r="A20" t="str">
            <v>D00001204</v>
          </cell>
          <cell r="B20" t="str">
            <v>50810112100407</v>
          </cell>
        </row>
        <row r="21">
          <cell r="A21" t="str">
            <v>D00001530</v>
          </cell>
          <cell r="B21" t="str">
            <v>50810112100414</v>
          </cell>
        </row>
        <row r="22">
          <cell r="A22" t="str">
            <v>D00001529</v>
          </cell>
          <cell r="B22" t="str">
            <v>50810112100421</v>
          </cell>
        </row>
        <row r="23">
          <cell r="A23" t="str">
            <v>D00001527</v>
          </cell>
          <cell r="B23" t="str">
            <v>50810112100445</v>
          </cell>
        </row>
        <row r="24">
          <cell r="A24" t="str">
            <v>D00001547</v>
          </cell>
          <cell r="B24" t="str">
            <v>50810112100452</v>
          </cell>
        </row>
        <row r="25">
          <cell r="A25" t="str">
            <v>D00001548</v>
          </cell>
          <cell r="B25" t="str">
            <v>50810112100469</v>
          </cell>
        </row>
        <row r="26">
          <cell r="A26" t="str">
            <v>D00001369</v>
          </cell>
          <cell r="B26" t="str">
            <v>50810112100506</v>
          </cell>
        </row>
        <row r="27">
          <cell r="A27" t="str">
            <v>D00000959</v>
          </cell>
          <cell r="B27" t="str">
            <v>50810112100537</v>
          </cell>
        </row>
        <row r="28">
          <cell r="A28" t="str">
            <v>D00001531</v>
          </cell>
          <cell r="B28" t="str">
            <v>50810112100544</v>
          </cell>
        </row>
        <row r="29">
          <cell r="A29" t="str">
            <v>D00000957</v>
          </cell>
          <cell r="B29" t="str">
            <v>50810112100551</v>
          </cell>
        </row>
        <row r="30">
          <cell r="A30" t="str">
            <v>D00000908</v>
          </cell>
          <cell r="B30" t="str">
            <v>50810112100568</v>
          </cell>
        </row>
        <row r="31">
          <cell r="A31" t="str">
            <v>D00000979</v>
          </cell>
          <cell r="B31" t="str">
            <v>50810112100575</v>
          </cell>
        </row>
        <row r="32">
          <cell r="A32" t="str">
            <v>D00000954</v>
          </cell>
          <cell r="B32" t="str">
            <v>50810112100582</v>
          </cell>
        </row>
        <row r="33">
          <cell r="A33" t="str">
            <v>D00001575</v>
          </cell>
          <cell r="B33" t="str">
            <v>50810112100599</v>
          </cell>
        </row>
        <row r="34">
          <cell r="A34" t="str">
            <v>D00001580</v>
          </cell>
          <cell r="B34" t="str">
            <v>50810112100605</v>
          </cell>
        </row>
        <row r="35">
          <cell r="A35" t="str">
            <v>D00001590</v>
          </cell>
          <cell r="B35" t="str">
            <v>50810112100612</v>
          </cell>
        </row>
        <row r="36">
          <cell r="A36" t="str">
            <v>D00001587</v>
          </cell>
          <cell r="B36" t="str">
            <v>50810112100629</v>
          </cell>
        </row>
        <row r="37">
          <cell r="A37" t="str">
            <v>D00001610</v>
          </cell>
          <cell r="B37" t="str">
            <v>50810112100636</v>
          </cell>
        </row>
        <row r="38">
          <cell r="A38" t="str">
            <v>D00000966</v>
          </cell>
          <cell r="B38" t="str">
            <v>50810112100643</v>
          </cell>
        </row>
        <row r="39">
          <cell r="A39" t="str">
            <v>D00001627</v>
          </cell>
          <cell r="B39" t="str">
            <v>50810112100650</v>
          </cell>
        </row>
        <row r="40">
          <cell r="A40" t="str">
            <v>D00001607</v>
          </cell>
          <cell r="B40" t="str">
            <v>50810112100667</v>
          </cell>
        </row>
        <row r="41">
          <cell r="A41" t="str">
            <v>D00001606</v>
          </cell>
          <cell r="B41" t="str">
            <v>50810112100674</v>
          </cell>
        </row>
        <row r="42">
          <cell r="A42" t="str">
            <v>D00001605</v>
          </cell>
          <cell r="B42" t="str">
            <v>50810112100681</v>
          </cell>
        </row>
        <row r="43">
          <cell r="A43" t="str">
            <v>D00000911</v>
          </cell>
          <cell r="B43" t="str">
            <v>50810112100698</v>
          </cell>
        </row>
        <row r="44">
          <cell r="A44" t="str">
            <v>D00001570</v>
          </cell>
          <cell r="B44" t="str">
            <v>50810112100742</v>
          </cell>
        </row>
        <row r="45">
          <cell r="A45" t="str">
            <v>D00001604</v>
          </cell>
          <cell r="B45" t="str">
            <v>50810112100759</v>
          </cell>
        </row>
        <row r="46">
          <cell r="A46" t="str">
            <v>D00001613</v>
          </cell>
          <cell r="B46" t="str">
            <v>50810112100766</v>
          </cell>
        </row>
        <row r="47">
          <cell r="A47" t="str">
            <v>D00001601</v>
          </cell>
          <cell r="B47" t="str">
            <v>50810112100773</v>
          </cell>
        </row>
        <row r="48">
          <cell r="A48" t="str">
            <v>D00001593</v>
          </cell>
          <cell r="B48" t="str">
            <v>50810112100780</v>
          </cell>
        </row>
        <row r="49">
          <cell r="A49" t="str">
            <v>D00001592</v>
          </cell>
          <cell r="B49" t="str">
            <v>50810112100797</v>
          </cell>
        </row>
        <row r="50">
          <cell r="A50" t="str">
            <v>D00001717</v>
          </cell>
          <cell r="B50" t="str">
            <v>50810112100803</v>
          </cell>
        </row>
        <row r="51">
          <cell r="A51" t="str">
            <v>D00001009</v>
          </cell>
          <cell r="B51" t="str">
            <v>50810112100810</v>
          </cell>
        </row>
        <row r="52">
          <cell r="A52" t="str">
            <v>D00001554</v>
          </cell>
          <cell r="B52" t="str">
            <v>50810112100834</v>
          </cell>
        </row>
        <row r="53">
          <cell r="A53" t="str">
            <v>D00001567</v>
          </cell>
          <cell r="B53" t="str">
            <v>50810112100841</v>
          </cell>
        </row>
        <row r="54">
          <cell r="A54" t="str">
            <v>D00001540</v>
          </cell>
          <cell r="B54" t="str">
            <v>50810112100858</v>
          </cell>
        </row>
        <row r="55">
          <cell r="A55" t="str">
            <v>D00001619</v>
          </cell>
          <cell r="B55" t="str">
            <v>50810112100865</v>
          </cell>
        </row>
        <row r="56">
          <cell r="A56" t="str">
            <v>D00001574</v>
          </cell>
          <cell r="B56" t="str">
            <v>50810112100872</v>
          </cell>
        </row>
        <row r="57">
          <cell r="A57" t="str">
            <v>D00001555</v>
          </cell>
          <cell r="B57" t="str">
            <v>50810112100889</v>
          </cell>
        </row>
        <row r="58">
          <cell r="A58" t="str">
            <v>D00001553</v>
          </cell>
          <cell r="B58" t="str">
            <v>50810112100896</v>
          </cell>
        </row>
        <row r="59">
          <cell r="A59" t="str">
            <v>D00001578</v>
          </cell>
          <cell r="B59" t="str">
            <v>50810112100902</v>
          </cell>
        </row>
        <row r="60">
          <cell r="A60" t="str">
            <v>D00001556</v>
          </cell>
          <cell r="B60" t="str">
            <v>50810112100926</v>
          </cell>
        </row>
        <row r="61">
          <cell r="A61" t="str">
            <v>D00001616</v>
          </cell>
          <cell r="B61" t="str">
            <v>50810112100940</v>
          </cell>
        </row>
        <row r="62">
          <cell r="A62" t="str">
            <v>D00001581</v>
          </cell>
          <cell r="B62" t="str">
            <v>50810112100964</v>
          </cell>
        </row>
        <row r="63">
          <cell r="A63" t="str">
            <v>D00001669</v>
          </cell>
          <cell r="B63" t="str">
            <v>50810112100995</v>
          </cell>
        </row>
        <row r="64">
          <cell r="A64" t="str">
            <v>D00001373</v>
          </cell>
          <cell r="B64" t="str">
            <v>50810112101008</v>
          </cell>
        </row>
        <row r="65">
          <cell r="A65" t="str">
            <v>D00001756</v>
          </cell>
          <cell r="B65" t="str">
            <v>50810112101015</v>
          </cell>
        </row>
        <row r="66">
          <cell r="A66" t="str">
            <v>D00001559</v>
          </cell>
          <cell r="B66" t="str">
            <v>50810112101022</v>
          </cell>
        </row>
        <row r="67">
          <cell r="A67" t="str">
            <v>D00001549</v>
          </cell>
          <cell r="B67" t="str">
            <v>50810112101039</v>
          </cell>
        </row>
        <row r="68">
          <cell r="A68" t="str">
            <v>D00001550</v>
          </cell>
          <cell r="B68" t="str">
            <v>50810112101046</v>
          </cell>
        </row>
        <row r="69">
          <cell r="A69" t="str">
            <v>D00001560</v>
          </cell>
          <cell r="B69" t="str">
            <v>50810112101053</v>
          </cell>
        </row>
        <row r="70">
          <cell r="A70" t="str">
            <v>D00001558</v>
          </cell>
          <cell r="B70" t="str">
            <v>50810112101077</v>
          </cell>
        </row>
        <row r="71">
          <cell r="A71" t="str">
            <v>D00000974</v>
          </cell>
          <cell r="B71" t="str">
            <v>50810112101114</v>
          </cell>
        </row>
        <row r="72">
          <cell r="A72" t="str">
            <v>D00001371</v>
          </cell>
          <cell r="B72" t="str">
            <v>50810112101138</v>
          </cell>
        </row>
        <row r="73">
          <cell r="A73" t="str">
            <v>D00001372</v>
          </cell>
          <cell r="B73" t="str">
            <v>50810112101145</v>
          </cell>
        </row>
        <row r="74">
          <cell r="A74" t="str">
            <v>D00001000</v>
          </cell>
          <cell r="B74" t="str">
            <v>50810112101152</v>
          </cell>
        </row>
        <row r="75">
          <cell r="A75" t="str">
            <v>D00000959</v>
          </cell>
          <cell r="B75" t="str">
            <v>50810112101169</v>
          </cell>
        </row>
        <row r="76">
          <cell r="A76" t="str">
            <v>D00000955</v>
          </cell>
          <cell r="B76" t="str">
            <v>50810112101176</v>
          </cell>
        </row>
        <row r="77">
          <cell r="A77" t="str">
            <v>D00001008</v>
          </cell>
          <cell r="B77" t="str">
            <v>50810112101183</v>
          </cell>
        </row>
        <row r="78">
          <cell r="A78" t="str">
            <v>D00001005</v>
          </cell>
          <cell r="B78" t="str">
            <v>50810112101190</v>
          </cell>
        </row>
        <row r="79">
          <cell r="A79" t="str">
            <v>D00001004</v>
          </cell>
          <cell r="B79" t="str">
            <v>50810112101206</v>
          </cell>
        </row>
        <row r="80">
          <cell r="A80" t="str">
            <v>D00000977</v>
          </cell>
          <cell r="B80" t="str">
            <v>50810112101213</v>
          </cell>
        </row>
        <row r="81">
          <cell r="A81" t="str">
            <v>D00000958</v>
          </cell>
          <cell r="B81" t="str">
            <v>50810112101220</v>
          </cell>
        </row>
        <row r="82">
          <cell r="A82" t="str">
            <v>D00000956</v>
          </cell>
          <cell r="B82" t="str">
            <v>50810112101237</v>
          </cell>
        </row>
        <row r="83">
          <cell r="A83" t="str">
            <v>D00000953</v>
          </cell>
          <cell r="B83" t="str">
            <v>50810112101244</v>
          </cell>
        </row>
        <row r="84">
          <cell r="A84" t="str">
            <v>D00001010</v>
          </cell>
          <cell r="B84" t="str">
            <v>50810112101251</v>
          </cell>
        </row>
        <row r="85">
          <cell r="A85" t="str">
            <v>D00000976</v>
          </cell>
          <cell r="B85" t="str">
            <v>50810112101268</v>
          </cell>
        </row>
        <row r="86">
          <cell r="A86" t="str">
            <v>D00000978</v>
          </cell>
          <cell r="B86" t="str">
            <v>50810112101275</v>
          </cell>
        </row>
        <row r="87">
          <cell r="A87" t="str">
            <v>D00000975</v>
          </cell>
          <cell r="B87" t="str">
            <v>50810112101282</v>
          </cell>
        </row>
        <row r="88">
          <cell r="A88" t="str">
            <v>D00001658</v>
          </cell>
          <cell r="B88" t="str">
            <v>50810112101299</v>
          </cell>
        </row>
        <row r="89">
          <cell r="A89" t="str">
            <v>D00001668</v>
          </cell>
          <cell r="B89" t="str">
            <v>50810112101305</v>
          </cell>
        </row>
        <row r="90">
          <cell r="A90" t="str">
            <v>D00001444</v>
          </cell>
          <cell r="B90" t="str">
            <v>50810112101312</v>
          </cell>
        </row>
        <row r="91">
          <cell r="A91" t="str">
            <v>D00001445</v>
          </cell>
          <cell r="B91" t="str">
            <v>50810112101329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BFC048-DF66-4091-B4AB-93C6ED990706}">
  <dimension ref="A1:U59"/>
  <sheetViews>
    <sheetView zoomScaleNormal="100" workbookViewId="0">
      <pane ySplit="1" topLeftCell="A25" activePane="bottomLeft" state="frozen"/>
      <selection pane="bottomLeft" activeCell="S43" sqref="S43"/>
    </sheetView>
  </sheetViews>
  <sheetFormatPr defaultColWidth="8.81640625" defaultRowHeight="14.5"/>
  <cols>
    <col min="1" max="1" width="16.1796875" style="5" customWidth="1"/>
    <col min="2" max="2" width="47.1796875" style="5" customWidth="1"/>
    <col min="3" max="4" width="8.7265625" style="5" hidden="1" customWidth="1"/>
    <col min="5" max="5" width="10" style="5" hidden="1" customWidth="1"/>
    <col min="6" max="8" width="8.7265625" style="5" hidden="1" customWidth="1"/>
    <col min="9" max="11" width="12.453125" style="5" hidden="1" customWidth="1"/>
    <col min="12" max="14" width="8.7265625" style="5" hidden="1" customWidth="1"/>
    <col min="15" max="15" width="7.453125" style="5" hidden="1" customWidth="1"/>
    <col min="16" max="16" width="8.7265625" style="5" hidden="1" customWidth="1"/>
    <col min="17" max="17" width="20.26953125" style="5" hidden="1" customWidth="1"/>
    <col min="18" max="18" width="6.453125" style="5" hidden="1" customWidth="1"/>
    <col min="19" max="19" width="27.453125" style="5" customWidth="1"/>
    <col min="20" max="20" width="18.81640625" style="5" customWidth="1"/>
    <col min="21" max="21" width="115.26953125" style="6" customWidth="1"/>
  </cols>
  <sheetData>
    <row r="1" spans="1:21" s="1" customFormat="1" ht="43.5">
      <c r="A1" s="12" t="s">
        <v>210</v>
      </c>
      <c r="B1" s="12" t="s">
        <v>0</v>
      </c>
      <c r="C1" s="13" t="s">
        <v>205</v>
      </c>
      <c r="D1" s="13" t="s">
        <v>206</v>
      </c>
      <c r="E1" s="13" t="s">
        <v>208</v>
      </c>
      <c r="F1" s="13" t="s">
        <v>207</v>
      </c>
      <c r="G1" s="13" t="s">
        <v>202</v>
      </c>
      <c r="H1" s="13" t="s">
        <v>203</v>
      </c>
      <c r="I1" s="13" t="s">
        <v>266</v>
      </c>
      <c r="J1" s="13" t="s">
        <v>265</v>
      </c>
      <c r="K1" s="13" t="s">
        <v>267</v>
      </c>
      <c r="L1" s="13" t="s">
        <v>232</v>
      </c>
      <c r="M1" s="13" t="s">
        <v>233</v>
      </c>
      <c r="N1" s="13" t="s">
        <v>234</v>
      </c>
      <c r="O1" s="13" t="s">
        <v>209</v>
      </c>
      <c r="P1" s="13" t="s">
        <v>204</v>
      </c>
      <c r="Q1" s="13" t="s">
        <v>305</v>
      </c>
      <c r="R1" s="14"/>
      <c r="S1" s="15" t="s">
        <v>345</v>
      </c>
      <c r="T1" s="15" t="s">
        <v>346</v>
      </c>
      <c r="U1" s="3" t="s">
        <v>330</v>
      </c>
    </row>
    <row r="2" spans="1:21">
      <c r="A2" s="7">
        <v>60072009</v>
      </c>
      <c r="B2" s="20" t="s">
        <v>10</v>
      </c>
      <c r="C2" s="7">
        <v>1</v>
      </c>
      <c r="D2" s="7" t="s">
        <v>211</v>
      </c>
      <c r="E2" s="7" t="s">
        <v>216</v>
      </c>
      <c r="F2" s="7">
        <v>4</v>
      </c>
      <c r="G2" s="5">
        <v>8.6</v>
      </c>
      <c r="H2" s="5">
        <f t="shared" ref="H2:H14" si="0">(F2*G2)+1</f>
        <v>35.4</v>
      </c>
      <c r="I2" s="5">
        <v>15.5</v>
      </c>
      <c r="J2" s="5">
        <v>12</v>
      </c>
      <c r="K2" s="5">
        <v>9.5</v>
      </c>
      <c r="L2" s="5">
        <v>12</v>
      </c>
      <c r="M2" s="5">
        <v>3</v>
      </c>
      <c r="N2" s="5">
        <f t="shared" ref="N2:N9" si="1">L2*M2</f>
        <v>36</v>
      </c>
      <c r="O2" s="5">
        <f t="shared" ref="O2:O9" si="2">F2*N2</f>
        <v>144</v>
      </c>
      <c r="P2" s="16">
        <f t="shared" ref="P2:P9" si="3">(H2*N2)+65</f>
        <v>1339.3999999999999</v>
      </c>
      <c r="Q2" s="5" t="s">
        <v>228</v>
      </c>
      <c r="S2" s="19"/>
      <c r="T2" s="19"/>
      <c r="U2" s="6" t="s">
        <v>429</v>
      </c>
    </row>
    <row r="3" spans="1:21">
      <c r="A3" s="7">
        <v>60072041</v>
      </c>
      <c r="B3" s="20" t="s">
        <v>9</v>
      </c>
      <c r="C3" s="7">
        <v>2.5</v>
      </c>
      <c r="D3" s="7" t="s">
        <v>211</v>
      </c>
      <c r="E3" s="7" t="s">
        <v>216</v>
      </c>
      <c r="F3" s="7">
        <v>2</v>
      </c>
      <c r="G3" s="5">
        <v>21.4</v>
      </c>
      <c r="H3" s="5">
        <f t="shared" si="0"/>
        <v>43.8</v>
      </c>
      <c r="I3" s="5">
        <v>15.5</v>
      </c>
      <c r="J3" s="5">
        <v>10</v>
      </c>
      <c r="K3" s="5">
        <v>16</v>
      </c>
      <c r="L3" s="5">
        <v>12</v>
      </c>
      <c r="M3" s="5">
        <v>3</v>
      </c>
      <c r="N3" s="5">
        <f t="shared" si="1"/>
        <v>36</v>
      </c>
      <c r="O3" s="5">
        <f t="shared" si="2"/>
        <v>72</v>
      </c>
      <c r="P3" s="16">
        <f t="shared" si="3"/>
        <v>1641.8</v>
      </c>
      <c r="Q3" s="5" t="s">
        <v>309</v>
      </c>
      <c r="S3" s="19"/>
      <c r="T3" s="19"/>
      <c r="U3" s="6" t="s">
        <v>429</v>
      </c>
    </row>
    <row r="4" spans="1:21">
      <c r="A4" s="7">
        <v>79972369</v>
      </c>
      <c r="B4" s="20" t="s">
        <v>1</v>
      </c>
      <c r="C4" s="7">
        <v>2.5</v>
      </c>
      <c r="D4" s="7" t="s">
        <v>211</v>
      </c>
      <c r="E4" s="7" t="s">
        <v>216</v>
      </c>
      <c r="F4" s="7">
        <v>2</v>
      </c>
      <c r="G4" s="5">
        <v>21.4</v>
      </c>
      <c r="H4" s="5">
        <f t="shared" si="0"/>
        <v>43.8</v>
      </c>
      <c r="I4" s="5">
        <v>15.875</v>
      </c>
      <c r="J4" s="5">
        <v>9.875</v>
      </c>
      <c r="K4" s="5">
        <v>17.375</v>
      </c>
      <c r="L4" s="5">
        <v>12</v>
      </c>
      <c r="M4" s="5">
        <v>3</v>
      </c>
      <c r="N4" s="5">
        <f t="shared" si="1"/>
        <v>36</v>
      </c>
      <c r="O4" s="5">
        <f t="shared" si="2"/>
        <v>72</v>
      </c>
      <c r="P4" s="16">
        <f t="shared" si="3"/>
        <v>1641.8</v>
      </c>
      <c r="Q4" s="5" t="s">
        <v>218</v>
      </c>
      <c r="S4" s="19" t="s">
        <v>430</v>
      </c>
      <c r="T4" s="19" t="s">
        <v>432</v>
      </c>
      <c r="U4" s="6" t="s">
        <v>431</v>
      </c>
    </row>
    <row r="5" spans="1:21">
      <c r="A5" s="7">
        <v>87271250</v>
      </c>
      <c r="B5" s="20" t="s">
        <v>2</v>
      </c>
      <c r="C5" s="7">
        <v>1</v>
      </c>
      <c r="D5" s="7" t="s">
        <v>212</v>
      </c>
      <c r="E5" s="7" t="s">
        <v>216</v>
      </c>
      <c r="F5" s="7">
        <v>20</v>
      </c>
      <c r="G5" s="5">
        <v>1.2</v>
      </c>
      <c r="H5" s="5">
        <f t="shared" si="0"/>
        <v>25</v>
      </c>
      <c r="I5" s="5">
        <v>14.25</v>
      </c>
      <c r="J5" s="5">
        <v>11.313000000000001</v>
      </c>
      <c r="K5" s="5">
        <v>9.75</v>
      </c>
      <c r="L5" s="5">
        <v>11</v>
      </c>
      <c r="M5" s="5">
        <v>7</v>
      </c>
      <c r="N5" s="5">
        <f t="shared" si="1"/>
        <v>77</v>
      </c>
      <c r="O5" s="5">
        <f t="shared" si="2"/>
        <v>1540</v>
      </c>
      <c r="P5" s="16">
        <f t="shared" si="3"/>
        <v>1990</v>
      </c>
      <c r="Q5" s="5" t="s">
        <v>220</v>
      </c>
      <c r="S5" s="19" t="s">
        <v>498</v>
      </c>
      <c r="T5" s="19" t="s">
        <v>499</v>
      </c>
      <c r="U5" s="6" t="s">
        <v>438</v>
      </c>
    </row>
    <row r="6" spans="1:21">
      <c r="A6" s="4" t="s">
        <v>437</v>
      </c>
      <c r="B6" s="20" t="s">
        <v>2</v>
      </c>
      <c r="C6" s="7"/>
      <c r="D6" s="7"/>
      <c r="E6" s="7"/>
      <c r="F6" s="7"/>
      <c r="P6" s="16"/>
      <c r="S6" s="19" t="s">
        <v>498</v>
      </c>
      <c r="T6" s="19" t="s">
        <v>499</v>
      </c>
      <c r="U6" s="6" t="s">
        <v>439</v>
      </c>
    </row>
    <row r="7" spans="1:21">
      <c r="A7" s="7">
        <v>87300722</v>
      </c>
      <c r="B7" s="20" t="s">
        <v>3</v>
      </c>
      <c r="C7" s="7">
        <v>1</v>
      </c>
      <c r="D7" s="7" t="s">
        <v>211</v>
      </c>
      <c r="E7" s="7" t="s">
        <v>216</v>
      </c>
      <c r="F7" s="7">
        <v>4</v>
      </c>
      <c r="G7" s="5">
        <v>8.6</v>
      </c>
      <c r="H7" s="5">
        <f t="shared" si="0"/>
        <v>35.4</v>
      </c>
      <c r="I7" s="5">
        <v>15.75</v>
      </c>
      <c r="J7" s="5">
        <v>11.75</v>
      </c>
      <c r="K7" s="5">
        <v>13.375</v>
      </c>
      <c r="L7" s="5">
        <v>10</v>
      </c>
      <c r="M7" s="5">
        <v>4</v>
      </c>
      <c r="N7" s="5">
        <f t="shared" si="1"/>
        <v>40</v>
      </c>
      <c r="O7" s="5">
        <f t="shared" si="2"/>
        <v>160</v>
      </c>
      <c r="P7" s="16">
        <f t="shared" si="3"/>
        <v>1481</v>
      </c>
      <c r="Q7" s="5" t="s">
        <v>219</v>
      </c>
      <c r="S7" s="19" t="s">
        <v>433</v>
      </c>
      <c r="T7" s="23" t="s">
        <v>434</v>
      </c>
      <c r="U7" s="6" t="s">
        <v>435</v>
      </c>
    </row>
    <row r="8" spans="1:21">
      <c r="A8" s="4">
        <v>86765349</v>
      </c>
      <c r="B8" s="20" t="s">
        <v>3</v>
      </c>
      <c r="C8" s="7"/>
      <c r="D8" s="7"/>
      <c r="E8" s="7"/>
      <c r="F8" s="7"/>
      <c r="P8" s="16"/>
      <c r="S8" s="19" t="s">
        <v>433</v>
      </c>
      <c r="T8" s="23" t="s">
        <v>434</v>
      </c>
      <c r="U8" s="6" t="s">
        <v>436</v>
      </c>
    </row>
    <row r="9" spans="1:21">
      <c r="A9" s="7">
        <v>87338762</v>
      </c>
      <c r="B9" s="20" t="s">
        <v>60</v>
      </c>
      <c r="C9" s="7">
        <v>5</v>
      </c>
      <c r="D9" s="7" t="s">
        <v>214</v>
      </c>
      <c r="E9" s="7" t="s">
        <v>216</v>
      </c>
      <c r="F9" s="7">
        <v>4</v>
      </c>
      <c r="G9" s="5">
        <v>5.5</v>
      </c>
      <c r="H9" s="5">
        <f t="shared" si="0"/>
        <v>23</v>
      </c>
      <c r="I9" s="5">
        <v>15.375</v>
      </c>
      <c r="J9" s="5">
        <v>12</v>
      </c>
      <c r="K9" s="5">
        <v>13.75</v>
      </c>
      <c r="L9" s="5">
        <v>12</v>
      </c>
      <c r="M9" s="5">
        <v>3</v>
      </c>
      <c r="N9" s="5">
        <f t="shared" si="1"/>
        <v>36</v>
      </c>
      <c r="O9" s="5">
        <f t="shared" si="2"/>
        <v>144</v>
      </c>
      <c r="P9" s="16">
        <f t="shared" si="3"/>
        <v>893</v>
      </c>
      <c r="Q9" s="5" t="s">
        <v>217</v>
      </c>
      <c r="S9" s="19" t="s">
        <v>440</v>
      </c>
      <c r="T9" s="19" t="s">
        <v>441</v>
      </c>
      <c r="U9" s="6" t="s">
        <v>449</v>
      </c>
    </row>
    <row r="10" spans="1:21">
      <c r="A10" s="4" t="s">
        <v>442</v>
      </c>
      <c r="B10" s="20" t="s">
        <v>5</v>
      </c>
      <c r="C10" s="7">
        <v>2</v>
      </c>
      <c r="D10" s="7" t="s">
        <v>214</v>
      </c>
      <c r="E10" s="7" t="s">
        <v>216</v>
      </c>
      <c r="F10" s="7">
        <v>6</v>
      </c>
      <c r="G10" s="5">
        <v>2.2999999999999998</v>
      </c>
      <c r="H10" s="5">
        <f t="shared" si="0"/>
        <v>14.799999999999999</v>
      </c>
      <c r="I10" s="5">
        <v>13.438000000000001</v>
      </c>
      <c r="J10" s="5">
        <v>11.938000000000001</v>
      </c>
      <c r="K10" s="5">
        <v>11.625</v>
      </c>
      <c r="L10" s="5">
        <v>12</v>
      </c>
      <c r="M10" s="5">
        <v>4</v>
      </c>
      <c r="N10" s="5">
        <f t="shared" ref="N10:N20" si="4">L10*M10</f>
        <v>48</v>
      </c>
      <c r="O10" s="5">
        <f t="shared" ref="O10:O20" si="5">F10*N10</f>
        <v>288</v>
      </c>
      <c r="P10" s="16">
        <f t="shared" ref="P10:P20" si="6">(H10*N10)+65</f>
        <v>775.4</v>
      </c>
      <c r="Q10" s="5" t="s">
        <v>221</v>
      </c>
      <c r="S10" s="19" t="s">
        <v>450</v>
      </c>
      <c r="T10" s="19" t="s">
        <v>451</v>
      </c>
      <c r="U10" s="6" t="s">
        <v>452</v>
      </c>
    </row>
    <row r="11" spans="1:21">
      <c r="A11" s="4" t="s">
        <v>443</v>
      </c>
      <c r="B11" s="20" t="s">
        <v>4</v>
      </c>
      <c r="C11" s="7">
        <v>64</v>
      </c>
      <c r="D11" s="7" t="s">
        <v>213</v>
      </c>
      <c r="E11" s="7" t="s">
        <v>216</v>
      </c>
      <c r="F11" s="7">
        <v>4</v>
      </c>
      <c r="G11" s="5">
        <v>4.5999999999999996</v>
      </c>
      <c r="H11" s="5">
        <f t="shared" si="0"/>
        <v>19.399999999999999</v>
      </c>
      <c r="I11" s="5">
        <v>11.813000000000001</v>
      </c>
      <c r="J11" s="5">
        <v>8.0630000000000006</v>
      </c>
      <c r="K11" s="5">
        <v>11.625</v>
      </c>
      <c r="L11" s="5">
        <v>20</v>
      </c>
      <c r="M11" s="5">
        <v>4</v>
      </c>
      <c r="N11" s="5">
        <f t="shared" si="4"/>
        <v>80</v>
      </c>
      <c r="O11" s="5">
        <f t="shared" si="5"/>
        <v>320</v>
      </c>
      <c r="P11" s="16">
        <f t="shared" si="6"/>
        <v>1617</v>
      </c>
      <c r="Q11" s="5" t="s">
        <v>221</v>
      </c>
      <c r="S11" s="19" t="s">
        <v>444</v>
      </c>
      <c r="T11" s="19" t="s">
        <v>445</v>
      </c>
      <c r="U11" s="6" t="s">
        <v>453</v>
      </c>
    </row>
    <row r="12" spans="1:21">
      <c r="A12" s="4" t="s">
        <v>446</v>
      </c>
      <c r="B12" s="20" t="s">
        <v>6</v>
      </c>
      <c r="C12" s="7">
        <v>1</v>
      </c>
      <c r="D12" s="7" t="s">
        <v>211</v>
      </c>
      <c r="E12" s="7" t="s">
        <v>216</v>
      </c>
      <c r="F12" s="7">
        <v>4</v>
      </c>
      <c r="G12" s="5">
        <v>8.6</v>
      </c>
      <c r="H12" s="5">
        <f t="shared" si="0"/>
        <v>35.4</v>
      </c>
      <c r="I12" s="5">
        <v>15.563000000000001</v>
      </c>
      <c r="J12" s="5">
        <v>11.938000000000001</v>
      </c>
      <c r="K12" s="5">
        <v>12.188000000000001</v>
      </c>
      <c r="L12" s="5">
        <v>10</v>
      </c>
      <c r="M12" s="5">
        <v>4</v>
      </c>
      <c r="N12" s="5">
        <f t="shared" si="4"/>
        <v>40</v>
      </c>
      <c r="O12" s="5">
        <f t="shared" si="5"/>
        <v>160</v>
      </c>
      <c r="P12" s="16">
        <f t="shared" si="6"/>
        <v>1481</v>
      </c>
      <c r="Q12" s="5" t="s">
        <v>222</v>
      </c>
      <c r="S12" s="19" t="s">
        <v>447</v>
      </c>
      <c r="T12" s="19" t="s">
        <v>448</v>
      </c>
      <c r="U12" s="6" t="s">
        <v>454</v>
      </c>
    </row>
    <row r="13" spans="1:21">
      <c r="A13" s="4">
        <v>79895402</v>
      </c>
      <c r="B13" s="20" t="s">
        <v>7</v>
      </c>
      <c r="C13" s="7">
        <v>2.5</v>
      </c>
      <c r="D13" s="7" t="s">
        <v>211</v>
      </c>
      <c r="E13" s="7" t="s">
        <v>216</v>
      </c>
      <c r="F13" s="7">
        <v>2</v>
      </c>
      <c r="G13" s="5">
        <v>21.4</v>
      </c>
      <c r="H13" s="5">
        <f t="shared" si="0"/>
        <v>43.8</v>
      </c>
      <c r="I13" s="5">
        <v>15.875</v>
      </c>
      <c r="J13" s="5">
        <v>9.75</v>
      </c>
      <c r="K13" s="5">
        <v>16</v>
      </c>
      <c r="L13" s="5">
        <v>12</v>
      </c>
      <c r="M13" s="5">
        <v>3</v>
      </c>
      <c r="N13" s="5">
        <f t="shared" si="4"/>
        <v>36</v>
      </c>
      <c r="O13" s="5">
        <f t="shared" si="5"/>
        <v>72</v>
      </c>
      <c r="P13" s="16">
        <f t="shared" si="6"/>
        <v>1641.8</v>
      </c>
      <c r="Q13" s="5" t="s">
        <v>230</v>
      </c>
      <c r="S13" s="22" t="s">
        <v>456</v>
      </c>
      <c r="T13" s="19" t="s">
        <v>460</v>
      </c>
      <c r="U13" s="6" t="s">
        <v>455</v>
      </c>
    </row>
    <row r="14" spans="1:21">
      <c r="A14" s="7" t="s">
        <v>66</v>
      </c>
      <c r="B14" s="20" t="s">
        <v>8</v>
      </c>
      <c r="C14" s="7">
        <v>12</v>
      </c>
      <c r="D14" s="7" t="s">
        <v>215</v>
      </c>
      <c r="E14" s="7" t="s">
        <v>216</v>
      </c>
      <c r="F14" s="7">
        <v>8</v>
      </c>
      <c r="G14" s="5">
        <v>1</v>
      </c>
      <c r="H14" s="5">
        <f t="shared" si="0"/>
        <v>9</v>
      </c>
      <c r="I14" s="5">
        <v>10.313000000000001</v>
      </c>
      <c r="J14" s="5">
        <v>5.5</v>
      </c>
      <c r="K14" s="5">
        <v>8.5</v>
      </c>
      <c r="L14" s="5">
        <v>28</v>
      </c>
      <c r="M14" s="5">
        <v>3</v>
      </c>
      <c r="N14" s="5">
        <f t="shared" si="4"/>
        <v>84</v>
      </c>
      <c r="O14" s="5">
        <f t="shared" si="5"/>
        <v>672</v>
      </c>
      <c r="P14" s="16">
        <f t="shared" si="6"/>
        <v>821</v>
      </c>
      <c r="Q14" s="5" t="s">
        <v>223</v>
      </c>
      <c r="S14" s="19" t="str">
        <f>VLOOKUP(A14,[1]Eaches!$A:$B,2,0)</f>
        <v>00810112100563</v>
      </c>
      <c r="T14" s="19" t="s">
        <v>459</v>
      </c>
      <c r="U14" s="2" t="s">
        <v>491</v>
      </c>
    </row>
    <row r="15" spans="1:21">
      <c r="A15" s="4">
        <v>86762153</v>
      </c>
      <c r="B15" s="20" t="s">
        <v>8</v>
      </c>
      <c r="C15" s="7"/>
      <c r="D15" s="7"/>
      <c r="E15" s="7"/>
      <c r="F15" s="7"/>
      <c r="P15" s="16"/>
      <c r="S15" s="19" t="s">
        <v>458</v>
      </c>
      <c r="T15" s="19" t="s">
        <v>457</v>
      </c>
      <c r="U15" s="5" t="s">
        <v>461</v>
      </c>
    </row>
    <row r="16" spans="1:21">
      <c r="A16" s="4">
        <v>87309096</v>
      </c>
      <c r="B16" s="20" t="s">
        <v>11</v>
      </c>
      <c r="C16" s="7">
        <v>0.22600000000000001</v>
      </c>
      <c r="D16" s="7" t="s">
        <v>213</v>
      </c>
      <c r="E16" s="7" t="s">
        <v>216</v>
      </c>
      <c r="F16" s="7">
        <v>12</v>
      </c>
      <c r="G16" s="5">
        <v>0.05</v>
      </c>
      <c r="H16" s="5">
        <v>2.5</v>
      </c>
      <c r="I16" s="5">
        <v>13.313000000000001</v>
      </c>
      <c r="J16" s="5">
        <v>10.938000000000001</v>
      </c>
      <c r="K16" s="5">
        <v>18.75</v>
      </c>
      <c r="L16" s="5">
        <v>12</v>
      </c>
      <c r="M16" s="5">
        <v>2</v>
      </c>
      <c r="N16" s="5">
        <f t="shared" si="4"/>
        <v>24</v>
      </c>
      <c r="O16" s="5">
        <f t="shared" si="5"/>
        <v>288</v>
      </c>
      <c r="P16" s="16">
        <f t="shared" si="6"/>
        <v>125</v>
      </c>
      <c r="Q16" s="5" t="s">
        <v>228</v>
      </c>
      <c r="S16" s="19" t="s">
        <v>462</v>
      </c>
      <c r="T16" s="19" t="s">
        <v>463</v>
      </c>
      <c r="U16" s="6" t="s">
        <v>471</v>
      </c>
    </row>
    <row r="17" spans="1:21">
      <c r="A17" s="7" t="s">
        <v>72</v>
      </c>
      <c r="B17" s="20" t="s">
        <v>13</v>
      </c>
      <c r="C17" s="7">
        <v>10</v>
      </c>
      <c r="D17" s="7" t="s">
        <v>213</v>
      </c>
      <c r="E17" s="7" t="s">
        <v>216</v>
      </c>
      <c r="F17" s="7">
        <v>8</v>
      </c>
      <c r="G17" s="5">
        <v>1</v>
      </c>
      <c r="H17" s="5">
        <v>9</v>
      </c>
      <c r="I17" s="5">
        <v>11.5</v>
      </c>
      <c r="J17" s="5">
        <v>6.125</v>
      </c>
      <c r="K17" s="5">
        <v>9.125</v>
      </c>
      <c r="L17" s="5">
        <v>24</v>
      </c>
      <c r="M17" s="5">
        <v>5</v>
      </c>
      <c r="N17" s="5">
        <f t="shared" si="4"/>
        <v>120</v>
      </c>
      <c r="O17" s="5">
        <f t="shared" si="5"/>
        <v>960</v>
      </c>
      <c r="P17" s="16">
        <f t="shared" si="6"/>
        <v>1145</v>
      </c>
      <c r="Q17" s="5" t="s">
        <v>229</v>
      </c>
      <c r="S17" s="19" t="str">
        <f>VLOOKUP(A17,[1]Eaches!$A:$B,2,0)</f>
        <v>00810112100693</v>
      </c>
      <c r="T17" s="19" t="s">
        <v>467</v>
      </c>
      <c r="U17" s="2" t="s">
        <v>464</v>
      </c>
    </row>
    <row r="18" spans="1:21">
      <c r="A18" s="4">
        <v>86773201</v>
      </c>
      <c r="B18" s="20" t="s">
        <v>13</v>
      </c>
      <c r="C18" s="7"/>
      <c r="D18" s="7"/>
      <c r="E18" s="7"/>
      <c r="F18" s="7"/>
      <c r="P18" s="16"/>
      <c r="S18" s="19" t="s">
        <v>465</v>
      </c>
      <c r="T18" s="19" t="s">
        <v>466</v>
      </c>
      <c r="U18" s="2" t="s">
        <v>468</v>
      </c>
    </row>
    <row r="19" spans="1:21">
      <c r="A19" s="4">
        <v>79893817</v>
      </c>
      <c r="B19" s="20" t="s">
        <v>16</v>
      </c>
      <c r="C19" s="7">
        <v>50</v>
      </c>
      <c r="D19" s="7" t="s">
        <v>214</v>
      </c>
      <c r="E19" s="7" t="s">
        <v>224</v>
      </c>
      <c r="F19" s="7">
        <v>1</v>
      </c>
      <c r="G19" s="5">
        <v>50.1</v>
      </c>
      <c r="H19" s="5">
        <f t="shared" ref="H19:H24" si="7">(F19*G19)+1</f>
        <v>51.1</v>
      </c>
      <c r="I19" s="5">
        <v>29</v>
      </c>
      <c r="J19" s="5">
        <v>15</v>
      </c>
      <c r="K19" s="5">
        <v>4</v>
      </c>
      <c r="L19" s="5">
        <v>4</v>
      </c>
      <c r="M19" s="5">
        <v>10</v>
      </c>
      <c r="N19" s="5">
        <f t="shared" si="4"/>
        <v>40</v>
      </c>
      <c r="O19" s="5">
        <f t="shared" si="5"/>
        <v>40</v>
      </c>
      <c r="P19" s="16">
        <f t="shared" si="6"/>
        <v>2109</v>
      </c>
      <c r="Q19" s="5" t="s">
        <v>230</v>
      </c>
      <c r="S19" s="19" t="s">
        <v>469</v>
      </c>
      <c r="T19" s="8" t="s">
        <v>341</v>
      </c>
      <c r="U19" s="6" t="s">
        <v>470</v>
      </c>
    </row>
    <row r="20" spans="1:21">
      <c r="A20" s="4" t="s">
        <v>472</v>
      </c>
      <c r="B20" s="20" t="s">
        <v>17</v>
      </c>
      <c r="C20" s="7">
        <v>2.5</v>
      </c>
      <c r="D20" s="7" t="s">
        <v>211</v>
      </c>
      <c r="E20" s="7" t="s">
        <v>216</v>
      </c>
      <c r="F20" s="7">
        <v>2</v>
      </c>
      <c r="G20" s="5">
        <v>21.4</v>
      </c>
      <c r="H20" s="5">
        <f t="shared" si="7"/>
        <v>43.8</v>
      </c>
      <c r="I20" s="5">
        <v>16</v>
      </c>
      <c r="J20" s="5">
        <v>10</v>
      </c>
      <c r="K20" s="5">
        <v>15.5</v>
      </c>
      <c r="L20" s="5">
        <v>12</v>
      </c>
      <c r="M20" s="5">
        <v>3</v>
      </c>
      <c r="N20" s="5">
        <f t="shared" si="4"/>
        <v>36</v>
      </c>
      <c r="O20" s="5">
        <f t="shared" si="5"/>
        <v>72</v>
      </c>
      <c r="P20" s="16">
        <f t="shared" si="6"/>
        <v>1641.8</v>
      </c>
      <c r="Q20" s="5" t="s">
        <v>310</v>
      </c>
      <c r="S20" s="19" t="s">
        <v>473</v>
      </c>
      <c r="T20" s="19" t="s">
        <v>474</v>
      </c>
      <c r="U20" s="6" t="s">
        <v>475</v>
      </c>
    </row>
    <row r="21" spans="1:21">
      <c r="A21" s="21" t="s">
        <v>476</v>
      </c>
      <c r="B21" s="20" t="s">
        <v>18</v>
      </c>
      <c r="C21" s="10">
        <v>11</v>
      </c>
      <c r="D21" s="10" t="s">
        <v>214</v>
      </c>
      <c r="E21" s="10" t="s">
        <v>216</v>
      </c>
      <c r="F21" s="10">
        <v>4</v>
      </c>
      <c r="G21" s="17">
        <v>11.1</v>
      </c>
      <c r="H21" s="17">
        <f t="shared" si="7"/>
        <v>45.4</v>
      </c>
      <c r="I21" s="17"/>
      <c r="J21" s="17"/>
      <c r="K21" s="17"/>
      <c r="L21" s="17"/>
      <c r="M21" s="17"/>
      <c r="N21" s="17"/>
      <c r="O21" s="17"/>
      <c r="P21" s="18"/>
      <c r="Q21" s="17"/>
      <c r="S21" s="19" t="s">
        <v>477</v>
      </c>
      <c r="T21" s="19" t="s">
        <v>478</v>
      </c>
      <c r="U21" s="6" t="s">
        <v>479</v>
      </c>
    </row>
    <row r="22" spans="1:21">
      <c r="A22" s="4" t="s">
        <v>480</v>
      </c>
      <c r="B22" s="20" t="s">
        <v>24</v>
      </c>
      <c r="C22" s="5">
        <v>2.5</v>
      </c>
      <c r="D22" s="7" t="s">
        <v>211</v>
      </c>
      <c r="E22" s="7" t="s">
        <v>216</v>
      </c>
      <c r="F22" s="7">
        <v>2</v>
      </c>
      <c r="G22" s="5">
        <v>21.4</v>
      </c>
      <c r="H22" s="5">
        <f t="shared" si="7"/>
        <v>43.8</v>
      </c>
      <c r="I22" s="5">
        <v>15.875</v>
      </c>
      <c r="J22" s="5">
        <v>9.75</v>
      </c>
      <c r="K22" s="5">
        <v>16</v>
      </c>
      <c r="L22" s="5">
        <v>12</v>
      </c>
      <c r="M22" s="5">
        <v>3</v>
      </c>
      <c r="N22" s="5">
        <f t="shared" ref="N22:N52" si="8">L22*M22</f>
        <v>36</v>
      </c>
      <c r="O22" s="5">
        <f t="shared" ref="O22:O52" si="9">N22*F22</f>
        <v>72</v>
      </c>
      <c r="P22" s="16">
        <f t="shared" ref="P22:P52" si="10">(H22*N22)+65</f>
        <v>1641.8</v>
      </c>
      <c r="Q22" s="9" t="s">
        <v>230</v>
      </c>
      <c r="R22" s="9"/>
      <c r="S22" s="19" t="s">
        <v>482</v>
      </c>
      <c r="T22" s="19" t="s">
        <v>483</v>
      </c>
      <c r="U22" s="6" t="s">
        <v>481</v>
      </c>
    </row>
    <row r="23" spans="1:21">
      <c r="A23" s="4" t="s">
        <v>235</v>
      </c>
      <c r="B23" s="20" t="s">
        <v>25</v>
      </c>
      <c r="C23" s="5">
        <v>8</v>
      </c>
      <c r="D23" s="7" t="s">
        <v>215</v>
      </c>
      <c r="E23" s="7" t="s">
        <v>216</v>
      </c>
      <c r="F23" s="7">
        <v>6</v>
      </c>
      <c r="G23" s="5">
        <v>0.7</v>
      </c>
      <c r="H23" s="5">
        <f t="shared" si="7"/>
        <v>5.1999999999999993</v>
      </c>
      <c r="I23" s="5">
        <v>7.875</v>
      </c>
      <c r="J23" s="5">
        <v>5.75</v>
      </c>
      <c r="K23" s="5">
        <v>7.375</v>
      </c>
      <c r="L23" s="5">
        <v>40</v>
      </c>
      <c r="M23" s="5">
        <v>3</v>
      </c>
      <c r="N23" s="5">
        <f t="shared" si="8"/>
        <v>120</v>
      </c>
      <c r="O23" s="5">
        <f t="shared" si="9"/>
        <v>720</v>
      </c>
      <c r="P23" s="16">
        <f t="shared" si="10"/>
        <v>688.99999999999989</v>
      </c>
      <c r="Q23" s="9" t="s">
        <v>236</v>
      </c>
      <c r="R23" s="9"/>
      <c r="S23" s="19" t="s">
        <v>484</v>
      </c>
      <c r="T23" s="19" t="s">
        <v>485</v>
      </c>
      <c r="U23" s="6" t="s">
        <v>486</v>
      </c>
    </row>
    <row r="24" spans="1:21" s="6" customFormat="1">
      <c r="A24" s="4">
        <v>84915440</v>
      </c>
      <c r="B24" s="20" t="s">
        <v>28</v>
      </c>
      <c r="C24" s="7">
        <v>250</v>
      </c>
      <c r="D24" s="7" t="s">
        <v>239</v>
      </c>
      <c r="E24" s="7" t="s">
        <v>216</v>
      </c>
      <c r="F24" s="7">
        <v>6</v>
      </c>
      <c r="G24" s="5">
        <v>0.8</v>
      </c>
      <c r="H24" s="5">
        <f t="shared" si="7"/>
        <v>5.8000000000000007</v>
      </c>
      <c r="I24" s="5">
        <v>14.25</v>
      </c>
      <c r="J24" s="5">
        <v>6.375</v>
      </c>
      <c r="K24" s="5">
        <v>7.375</v>
      </c>
      <c r="L24" s="5">
        <v>18</v>
      </c>
      <c r="M24" s="5">
        <v>3</v>
      </c>
      <c r="N24" s="5">
        <f t="shared" si="8"/>
        <v>54</v>
      </c>
      <c r="O24" s="5">
        <f t="shared" si="9"/>
        <v>324</v>
      </c>
      <c r="P24" s="16">
        <f t="shared" si="10"/>
        <v>378.20000000000005</v>
      </c>
      <c r="Q24" s="9" t="s">
        <v>243</v>
      </c>
      <c r="R24" s="9"/>
      <c r="S24" s="19" t="s">
        <v>487</v>
      </c>
      <c r="T24" s="19" t="s">
        <v>488</v>
      </c>
      <c r="U24" s="6" t="s">
        <v>489</v>
      </c>
    </row>
    <row r="25" spans="1:21" s="6" customFormat="1">
      <c r="A25" s="4">
        <v>84922757</v>
      </c>
      <c r="B25" s="20" t="s">
        <v>29</v>
      </c>
      <c r="C25" s="7">
        <v>50</v>
      </c>
      <c r="D25" s="7" t="s">
        <v>214</v>
      </c>
      <c r="E25" s="7" t="s">
        <v>224</v>
      </c>
      <c r="F25" s="7">
        <v>1</v>
      </c>
      <c r="G25" s="5">
        <v>52</v>
      </c>
      <c r="H25" s="5">
        <v>52</v>
      </c>
      <c r="I25" s="5">
        <v>27</v>
      </c>
      <c r="J25" s="5">
        <v>16</v>
      </c>
      <c r="K25" s="5">
        <v>6.25</v>
      </c>
      <c r="L25" s="5">
        <v>5</v>
      </c>
      <c r="M25" s="5">
        <v>8</v>
      </c>
      <c r="N25" s="5">
        <f t="shared" si="8"/>
        <v>40</v>
      </c>
      <c r="O25" s="5">
        <f t="shared" si="9"/>
        <v>40</v>
      </c>
      <c r="P25" s="16">
        <f t="shared" si="10"/>
        <v>2145</v>
      </c>
      <c r="Q25" s="9" t="s">
        <v>244</v>
      </c>
      <c r="R25" s="9"/>
      <c r="S25" s="19" t="s">
        <v>490</v>
      </c>
      <c r="T25" s="8" t="s">
        <v>341</v>
      </c>
      <c r="U25" s="6" t="s">
        <v>492</v>
      </c>
    </row>
    <row r="26" spans="1:21" s="6" customFormat="1">
      <c r="A26" s="4">
        <v>86729148</v>
      </c>
      <c r="B26" s="20" t="s">
        <v>30</v>
      </c>
      <c r="C26" s="7">
        <v>64</v>
      </c>
      <c r="D26" s="7" t="s">
        <v>215</v>
      </c>
      <c r="E26" s="7" t="s">
        <v>216</v>
      </c>
      <c r="F26" s="7">
        <v>4</v>
      </c>
      <c r="G26" s="5">
        <v>4.5999999999999996</v>
      </c>
      <c r="H26" s="5">
        <f>(F26*G26)+1</f>
        <v>19.399999999999999</v>
      </c>
      <c r="I26" s="5">
        <v>11.875</v>
      </c>
      <c r="J26" s="5">
        <v>8.25</v>
      </c>
      <c r="K26" s="5">
        <v>11.875</v>
      </c>
      <c r="L26" s="5">
        <v>20</v>
      </c>
      <c r="M26" s="5">
        <v>1</v>
      </c>
      <c r="N26" s="5">
        <f t="shared" si="8"/>
        <v>20</v>
      </c>
      <c r="O26" s="5">
        <f t="shared" si="9"/>
        <v>80</v>
      </c>
      <c r="P26" s="16">
        <f t="shared" si="10"/>
        <v>453</v>
      </c>
      <c r="Q26" s="9" t="s">
        <v>245</v>
      </c>
      <c r="R26" s="9"/>
      <c r="S26" s="19" t="s">
        <v>493</v>
      </c>
      <c r="T26" s="19" t="s">
        <v>494</v>
      </c>
      <c r="U26" s="6" t="s">
        <v>495</v>
      </c>
    </row>
    <row r="27" spans="1:21" s="6" customFormat="1">
      <c r="A27" s="4">
        <v>81001197</v>
      </c>
      <c r="B27" s="20" t="s">
        <v>32</v>
      </c>
      <c r="C27" s="7">
        <v>30</v>
      </c>
      <c r="D27" s="7" t="s">
        <v>214</v>
      </c>
      <c r="E27" s="7" t="s">
        <v>224</v>
      </c>
      <c r="F27" s="7">
        <v>1</v>
      </c>
      <c r="G27" s="5">
        <v>31</v>
      </c>
      <c r="H27" s="5">
        <v>31</v>
      </c>
      <c r="I27" s="5">
        <v>21</v>
      </c>
      <c r="J27" s="5">
        <v>12.5</v>
      </c>
      <c r="K27" s="5">
        <v>3.5</v>
      </c>
      <c r="L27" s="5">
        <v>8</v>
      </c>
      <c r="M27" s="5">
        <v>10</v>
      </c>
      <c r="N27" s="5">
        <f t="shared" si="8"/>
        <v>80</v>
      </c>
      <c r="O27" s="5">
        <f t="shared" si="9"/>
        <v>80</v>
      </c>
      <c r="P27" s="16">
        <f t="shared" si="10"/>
        <v>2545</v>
      </c>
      <c r="Q27" s="9" t="s">
        <v>247</v>
      </c>
      <c r="R27" s="9"/>
      <c r="S27" s="19" t="s">
        <v>496</v>
      </c>
      <c r="T27" s="8" t="s">
        <v>341</v>
      </c>
      <c r="U27" s="6" t="s">
        <v>497</v>
      </c>
    </row>
    <row r="28" spans="1:21" s="6" customFormat="1">
      <c r="A28" s="4" t="s">
        <v>241</v>
      </c>
      <c r="B28" s="20" t="s">
        <v>33</v>
      </c>
      <c r="C28" s="7">
        <v>1</v>
      </c>
      <c r="D28" s="7" t="s">
        <v>211</v>
      </c>
      <c r="E28" s="7" t="s">
        <v>216</v>
      </c>
      <c r="F28" s="7">
        <v>4</v>
      </c>
      <c r="G28" s="5">
        <v>8.6</v>
      </c>
      <c r="H28" s="5">
        <f t="shared" ref="H28:H36" si="11">(F28*G28)+1</f>
        <v>35.4</v>
      </c>
      <c r="I28" s="5">
        <v>15.563000000000001</v>
      </c>
      <c r="J28" s="5">
        <v>11.938000000000001</v>
      </c>
      <c r="K28" s="5">
        <v>12.188000000000001</v>
      </c>
      <c r="L28" s="5">
        <v>10</v>
      </c>
      <c r="M28" s="5">
        <v>4</v>
      </c>
      <c r="N28" s="5">
        <f t="shared" si="8"/>
        <v>40</v>
      </c>
      <c r="O28" s="5">
        <f t="shared" si="9"/>
        <v>160</v>
      </c>
      <c r="P28" s="16">
        <f t="shared" si="10"/>
        <v>1481</v>
      </c>
      <c r="Q28" s="9" t="s">
        <v>222</v>
      </c>
      <c r="R28" s="9"/>
      <c r="S28" s="19" t="s">
        <v>500</v>
      </c>
      <c r="T28" s="19" t="s">
        <v>501</v>
      </c>
      <c r="U28" s="6" t="s">
        <v>502</v>
      </c>
    </row>
    <row r="29" spans="1:21" s="6" customFormat="1">
      <c r="A29" s="4" t="s">
        <v>242</v>
      </c>
      <c r="B29" s="20" t="s">
        <v>34</v>
      </c>
      <c r="C29" s="7">
        <v>1.6</v>
      </c>
      <c r="D29" s="7" t="s">
        <v>213</v>
      </c>
      <c r="E29" s="7" t="s">
        <v>216</v>
      </c>
      <c r="F29" s="7">
        <v>4</v>
      </c>
      <c r="G29" s="5">
        <v>0.4</v>
      </c>
      <c r="H29" s="5">
        <f t="shared" si="11"/>
        <v>2.6</v>
      </c>
      <c r="I29" s="5">
        <v>12</v>
      </c>
      <c r="J29" s="5">
        <v>8</v>
      </c>
      <c r="K29" s="5">
        <v>7</v>
      </c>
      <c r="L29" s="5">
        <v>20</v>
      </c>
      <c r="M29" s="5">
        <v>3</v>
      </c>
      <c r="N29" s="5">
        <f t="shared" si="8"/>
        <v>60</v>
      </c>
      <c r="O29" s="5">
        <f t="shared" si="9"/>
        <v>240</v>
      </c>
      <c r="P29" s="16">
        <f t="shared" si="10"/>
        <v>221</v>
      </c>
      <c r="Q29" s="9" t="s">
        <v>248</v>
      </c>
      <c r="R29" s="9"/>
      <c r="S29" s="19" t="s">
        <v>503</v>
      </c>
      <c r="T29" s="19" t="s">
        <v>504</v>
      </c>
      <c r="U29" s="6" t="s">
        <v>505</v>
      </c>
    </row>
    <row r="30" spans="1:21" s="6" customFormat="1">
      <c r="A30" s="4" t="s">
        <v>35</v>
      </c>
      <c r="B30" s="20" t="s">
        <v>36</v>
      </c>
      <c r="C30" s="5">
        <v>2.5</v>
      </c>
      <c r="D30" s="7" t="s">
        <v>211</v>
      </c>
      <c r="E30" s="7" t="s">
        <v>216</v>
      </c>
      <c r="F30" s="7">
        <v>2</v>
      </c>
      <c r="G30" s="5">
        <v>21.4</v>
      </c>
      <c r="H30" s="5">
        <f t="shared" si="11"/>
        <v>43.8</v>
      </c>
      <c r="I30" s="5">
        <v>15.875</v>
      </c>
      <c r="J30" s="5">
        <v>9.75</v>
      </c>
      <c r="K30" s="5">
        <v>16</v>
      </c>
      <c r="L30" s="5">
        <v>12</v>
      </c>
      <c r="M30" s="5">
        <v>3</v>
      </c>
      <c r="N30" s="5">
        <f t="shared" si="8"/>
        <v>36</v>
      </c>
      <c r="O30" s="5">
        <f t="shared" si="9"/>
        <v>72</v>
      </c>
      <c r="P30" s="16">
        <f t="shared" si="10"/>
        <v>1641.8</v>
      </c>
      <c r="Q30" s="9" t="s">
        <v>230</v>
      </c>
      <c r="R30" s="9"/>
      <c r="S30" s="19" t="s">
        <v>506</v>
      </c>
      <c r="T30" s="19" t="s">
        <v>507</v>
      </c>
      <c r="U30" s="6" t="s">
        <v>508</v>
      </c>
    </row>
    <row r="31" spans="1:21" s="6" customFormat="1">
      <c r="A31" s="4">
        <v>79545312</v>
      </c>
      <c r="B31" s="20" t="s">
        <v>146</v>
      </c>
      <c r="C31" s="7">
        <v>87</v>
      </c>
      <c r="D31" s="7" t="s">
        <v>215</v>
      </c>
      <c r="E31" s="7" t="s">
        <v>216</v>
      </c>
      <c r="F31" s="7">
        <v>4</v>
      </c>
      <c r="G31" s="5">
        <v>6.7</v>
      </c>
      <c r="H31" s="5">
        <f t="shared" si="11"/>
        <v>27.8</v>
      </c>
      <c r="I31" s="5">
        <v>15.125</v>
      </c>
      <c r="J31" s="5">
        <v>12</v>
      </c>
      <c r="K31" s="5">
        <v>12</v>
      </c>
      <c r="L31" s="5">
        <v>10</v>
      </c>
      <c r="M31" s="5">
        <v>3</v>
      </c>
      <c r="N31" s="5">
        <f t="shared" si="8"/>
        <v>30</v>
      </c>
      <c r="O31" s="5">
        <f t="shared" si="9"/>
        <v>120</v>
      </c>
      <c r="P31" s="16">
        <f t="shared" si="10"/>
        <v>899</v>
      </c>
      <c r="Q31" s="9" t="s">
        <v>258</v>
      </c>
      <c r="R31" s="9"/>
      <c r="S31" s="19"/>
      <c r="T31" s="19"/>
    </row>
    <row r="32" spans="1:21" s="6" customFormat="1">
      <c r="A32" s="4">
        <v>80847505</v>
      </c>
      <c r="B32" s="20" t="s">
        <v>40</v>
      </c>
      <c r="C32" s="7">
        <v>2.5</v>
      </c>
      <c r="D32" s="7" t="s">
        <v>211</v>
      </c>
      <c r="E32" s="7" t="s">
        <v>216</v>
      </c>
      <c r="F32" s="7">
        <v>2</v>
      </c>
      <c r="G32" s="5">
        <v>21.4</v>
      </c>
      <c r="H32" s="5">
        <f t="shared" si="11"/>
        <v>43.8</v>
      </c>
      <c r="I32" s="5">
        <v>15.875</v>
      </c>
      <c r="J32" s="5">
        <v>9.75</v>
      </c>
      <c r="K32" s="5">
        <v>16</v>
      </c>
      <c r="L32" s="5">
        <v>12</v>
      </c>
      <c r="M32" s="5">
        <v>3</v>
      </c>
      <c r="N32" s="5">
        <f t="shared" si="8"/>
        <v>36</v>
      </c>
      <c r="O32" s="5">
        <f t="shared" si="9"/>
        <v>72</v>
      </c>
      <c r="P32" s="16">
        <f t="shared" si="10"/>
        <v>1641.8</v>
      </c>
      <c r="Q32" s="9" t="s">
        <v>230</v>
      </c>
      <c r="R32" s="9"/>
      <c r="S32" s="19"/>
      <c r="T32" s="19"/>
    </row>
    <row r="33" spans="1:21" s="6" customFormat="1">
      <c r="A33" s="4" t="s">
        <v>250</v>
      </c>
      <c r="B33" s="20" t="s">
        <v>43</v>
      </c>
      <c r="C33" s="7">
        <v>5</v>
      </c>
      <c r="D33" s="7" t="s">
        <v>214</v>
      </c>
      <c r="E33" s="7" t="s">
        <v>216</v>
      </c>
      <c r="F33" s="7">
        <v>4</v>
      </c>
      <c r="G33" s="5">
        <v>6</v>
      </c>
      <c r="H33" s="5">
        <f t="shared" si="11"/>
        <v>25</v>
      </c>
      <c r="I33" s="5">
        <v>15.5</v>
      </c>
      <c r="J33" s="5">
        <v>11.875</v>
      </c>
      <c r="K33" s="5">
        <v>12.125</v>
      </c>
      <c r="L33" s="5">
        <v>12</v>
      </c>
      <c r="M33" s="5">
        <v>3</v>
      </c>
      <c r="N33" s="5">
        <f t="shared" si="8"/>
        <v>36</v>
      </c>
      <c r="O33" s="5">
        <f t="shared" si="9"/>
        <v>144</v>
      </c>
      <c r="P33" s="16">
        <f t="shared" si="10"/>
        <v>965</v>
      </c>
      <c r="Q33" s="9" t="s">
        <v>259</v>
      </c>
      <c r="R33" s="9"/>
      <c r="S33" s="19"/>
      <c r="T33" s="19"/>
    </row>
    <row r="34" spans="1:21" s="6" customFormat="1">
      <c r="A34" s="4" t="s">
        <v>254</v>
      </c>
      <c r="B34" s="20" t="s">
        <v>44</v>
      </c>
      <c r="C34" s="7">
        <v>5.5</v>
      </c>
      <c r="D34" s="7" t="s">
        <v>214</v>
      </c>
      <c r="E34" s="7" t="s">
        <v>216</v>
      </c>
      <c r="F34" s="7">
        <v>4</v>
      </c>
      <c r="G34" s="5">
        <v>6.5</v>
      </c>
      <c r="H34" s="5">
        <f t="shared" si="11"/>
        <v>27</v>
      </c>
      <c r="I34" s="5">
        <v>15.375</v>
      </c>
      <c r="J34" s="5">
        <v>12</v>
      </c>
      <c r="K34" s="5">
        <v>13.625</v>
      </c>
      <c r="L34" s="5">
        <v>12</v>
      </c>
      <c r="M34" s="5">
        <v>3</v>
      </c>
      <c r="N34" s="5">
        <f t="shared" si="8"/>
        <v>36</v>
      </c>
      <c r="O34" s="5">
        <f t="shared" si="9"/>
        <v>144</v>
      </c>
      <c r="P34" s="16">
        <f t="shared" si="10"/>
        <v>1037</v>
      </c>
      <c r="Q34" s="9" t="s">
        <v>260</v>
      </c>
      <c r="R34" s="9"/>
      <c r="S34" s="19"/>
      <c r="T34" s="19"/>
    </row>
    <row r="35" spans="1:21" s="6" customFormat="1">
      <c r="A35" s="4" t="s">
        <v>255</v>
      </c>
      <c r="B35" s="20" t="s">
        <v>45</v>
      </c>
      <c r="C35" s="7">
        <v>1</v>
      </c>
      <c r="D35" s="7" t="s">
        <v>211</v>
      </c>
      <c r="E35" s="7" t="s">
        <v>216</v>
      </c>
      <c r="F35" s="7">
        <v>2</v>
      </c>
      <c r="G35" s="5">
        <v>8.6</v>
      </c>
      <c r="H35" s="5">
        <f t="shared" si="11"/>
        <v>18.2</v>
      </c>
      <c r="I35" s="5">
        <v>12</v>
      </c>
      <c r="J35" s="5">
        <v>8</v>
      </c>
      <c r="K35" s="5">
        <v>12.25</v>
      </c>
      <c r="L35" s="5">
        <v>24</v>
      </c>
      <c r="M35" s="5">
        <v>3</v>
      </c>
      <c r="N35" s="5">
        <f t="shared" si="8"/>
        <v>72</v>
      </c>
      <c r="O35" s="5">
        <f t="shared" si="9"/>
        <v>144</v>
      </c>
      <c r="P35" s="16">
        <f t="shared" si="10"/>
        <v>1375.3999999999999</v>
      </c>
      <c r="Q35" s="9" t="s">
        <v>261</v>
      </c>
      <c r="R35" s="9"/>
      <c r="S35" s="19"/>
      <c r="T35" s="19"/>
    </row>
    <row r="36" spans="1:21" s="6" customFormat="1">
      <c r="A36" s="4" t="s">
        <v>256</v>
      </c>
      <c r="B36" s="20" t="s">
        <v>46</v>
      </c>
      <c r="C36" s="7">
        <v>18</v>
      </c>
      <c r="D36" s="7" t="s">
        <v>215</v>
      </c>
      <c r="E36" s="7" t="s">
        <v>216</v>
      </c>
      <c r="F36" s="7">
        <v>8</v>
      </c>
      <c r="G36" s="5">
        <v>1.5</v>
      </c>
      <c r="H36" s="5">
        <f t="shared" si="11"/>
        <v>13</v>
      </c>
      <c r="I36" s="5">
        <v>11.25</v>
      </c>
      <c r="J36" s="5">
        <v>9.5</v>
      </c>
      <c r="K36" s="5">
        <v>9.125</v>
      </c>
      <c r="L36" s="5">
        <v>17</v>
      </c>
      <c r="M36" s="5">
        <v>5</v>
      </c>
      <c r="N36" s="5">
        <f t="shared" si="8"/>
        <v>85</v>
      </c>
      <c r="O36" s="5">
        <f t="shared" si="9"/>
        <v>680</v>
      </c>
      <c r="P36" s="16">
        <f t="shared" si="10"/>
        <v>1170</v>
      </c>
      <c r="Q36" s="9" t="s">
        <v>229</v>
      </c>
      <c r="R36" s="9"/>
      <c r="S36" s="19"/>
      <c r="T36" s="19"/>
    </row>
    <row r="37" spans="1:21" s="6" customFormat="1">
      <c r="A37" s="4" t="s">
        <v>47</v>
      </c>
      <c r="B37" s="20" t="s">
        <v>48</v>
      </c>
      <c r="C37" s="7">
        <v>50</v>
      </c>
      <c r="D37" s="7" t="s">
        <v>214</v>
      </c>
      <c r="E37" s="7" t="s">
        <v>224</v>
      </c>
      <c r="F37" s="7">
        <v>1</v>
      </c>
      <c r="G37" s="5">
        <v>52</v>
      </c>
      <c r="H37" s="5">
        <v>52</v>
      </c>
      <c r="I37" s="5">
        <v>27</v>
      </c>
      <c r="J37" s="5">
        <v>16</v>
      </c>
      <c r="K37" s="5">
        <v>6.25</v>
      </c>
      <c r="L37" s="5">
        <v>5</v>
      </c>
      <c r="M37" s="5">
        <v>8</v>
      </c>
      <c r="N37" s="5">
        <f t="shared" si="8"/>
        <v>40</v>
      </c>
      <c r="O37" s="5">
        <f t="shared" si="9"/>
        <v>40</v>
      </c>
      <c r="P37" s="16">
        <f t="shared" si="10"/>
        <v>2145</v>
      </c>
      <c r="Q37" s="9" t="s">
        <v>244</v>
      </c>
      <c r="R37" s="9"/>
      <c r="S37" s="19"/>
      <c r="T37" s="19"/>
    </row>
    <row r="38" spans="1:21" s="6" customFormat="1">
      <c r="A38" s="7">
        <v>86797658</v>
      </c>
      <c r="B38" s="20" t="s">
        <v>50</v>
      </c>
      <c r="C38" s="7">
        <v>1</v>
      </c>
      <c r="D38" s="7" t="s">
        <v>211</v>
      </c>
      <c r="E38" s="7" t="s">
        <v>216</v>
      </c>
      <c r="F38" s="7">
        <v>4</v>
      </c>
      <c r="G38" s="5">
        <v>8.6</v>
      </c>
      <c r="H38" s="5">
        <f>(F38*G38)+1</f>
        <v>35.4</v>
      </c>
      <c r="I38" s="5">
        <v>15.563000000000001</v>
      </c>
      <c r="J38" s="5">
        <v>11.938000000000001</v>
      </c>
      <c r="K38" s="5">
        <v>12.188000000000001</v>
      </c>
      <c r="L38" s="5">
        <v>12</v>
      </c>
      <c r="M38" s="5">
        <v>2</v>
      </c>
      <c r="N38" s="5">
        <f t="shared" si="8"/>
        <v>24</v>
      </c>
      <c r="O38" s="5">
        <f t="shared" si="9"/>
        <v>96</v>
      </c>
      <c r="P38" s="16">
        <f t="shared" si="10"/>
        <v>914.59999999999991</v>
      </c>
      <c r="Q38" s="5" t="s">
        <v>262</v>
      </c>
      <c r="R38" s="5"/>
      <c r="S38" s="19"/>
      <c r="T38" s="19"/>
    </row>
    <row r="39" spans="1:21">
      <c r="A39" s="4" t="s">
        <v>51</v>
      </c>
      <c r="B39" s="20" t="s">
        <v>52</v>
      </c>
      <c r="C39" s="7">
        <v>50</v>
      </c>
      <c r="D39" s="7" t="s">
        <v>214</v>
      </c>
      <c r="E39" s="7" t="s">
        <v>224</v>
      </c>
      <c r="F39" s="7">
        <v>1</v>
      </c>
      <c r="G39" s="5">
        <v>52</v>
      </c>
      <c r="H39" s="5">
        <v>52</v>
      </c>
      <c r="I39" s="5">
        <v>30</v>
      </c>
      <c r="J39" s="5">
        <v>15</v>
      </c>
      <c r="K39" s="5">
        <v>4.5</v>
      </c>
      <c r="L39" s="5">
        <v>4</v>
      </c>
      <c r="M39" s="5">
        <v>5</v>
      </c>
      <c r="N39" s="5">
        <f t="shared" si="8"/>
        <v>20</v>
      </c>
      <c r="O39" s="5">
        <f t="shared" si="9"/>
        <v>20</v>
      </c>
      <c r="P39" s="16">
        <f t="shared" si="10"/>
        <v>1105</v>
      </c>
      <c r="Q39" s="5" t="s">
        <v>263</v>
      </c>
      <c r="S39" s="19"/>
      <c r="T39" s="8" t="s">
        <v>341</v>
      </c>
    </row>
    <row r="40" spans="1:21">
      <c r="A40" s="7">
        <v>81746257</v>
      </c>
      <c r="B40" s="20" t="s">
        <v>53</v>
      </c>
      <c r="C40" s="5">
        <v>6</v>
      </c>
      <c r="D40" s="7" t="s">
        <v>213</v>
      </c>
      <c r="E40" s="7" t="s">
        <v>216</v>
      </c>
      <c r="F40" s="7">
        <v>6</v>
      </c>
      <c r="G40" s="5">
        <v>0.6</v>
      </c>
      <c r="H40" s="5">
        <f>(F40*G40)+1</f>
        <v>4.5999999999999996</v>
      </c>
      <c r="I40" s="5">
        <v>7.875</v>
      </c>
      <c r="J40" s="5">
        <v>5.375</v>
      </c>
      <c r="K40" s="5">
        <v>6.375</v>
      </c>
      <c r="L40" s="5">
        <v>42</v>
      </c>
      <c r="M40" s="5">
        <v>4</v>
      </c>
      <c r="N40" s="5">
        <f t="shared" si="8"/>
        <v>168</v>
      </c>
      <c r="O40" s="5">
        <f t="shared" si="9"/>
        <v>1008</v>
      </c>
      <c r="P40" s="16">
        <f t="shared" si="10"/>
        <v>837.8</v>
      </c>
      <c r="Q40" s="5" t="s">
        <v>223</v>
      </c>
      <c r="S40" s="19"/>
      <c r="T40" s="19"/>
    </row>
    <row r="41" spans="1:21">
      <c r="A41" s="4">
        <v>86248913</v>
      </c>
      <c r="B41" s="20" t="s">
        <v>21</v>
      </c>
      <c r="D41" s="7"/>
      <c r="E41" s="7"/>
      <c r="F41" s="7"/>
      <c r="P41" s="16"/>
      <c r="S41" s="19"/>
      <c r="T41" s="19"/>
    </row>
    <row r="42" spans="1:21">
      <c r="A42" s="7" t="s">
        <v>98</v>
      </c>
      <c r="B42" s="20" t="s">
        <v>21</v>
      </c>
      <c r="C42" s="7">
        <v>2.5</v>
      </c>
      <c r="D42" s="5" t="s">
        <v>211</v>
      </c>
      <c r="E42" s="7" t="s">
        <v>216</v>
      </c>
      <c r="F42" s="7">
        <v>2</v>
      </c>
      <c r="G42" s="5">
        <v>21.4</v>
      </c>
      <c r="H42" s="5">
        <f>(F42*G42)+1</f>
        <v>43.8</v>
      </c>
      <c r="I42" s="5">
        <v>19.25</v>
      </c>
      <c r="J42" s="5">
        <v>9.75</v>
      </c>
      <c r="K42" s="5">
        <v>15</v>
      </c>
      <c r="L42" s="5">
        <v>12</v>
      </c>
      <c r="M42" s="5">
        <v>3</v>
      </c>
      <c r="N42" s="5">
        <f t="shared" si="8"/>
        <v>36</v>
      </c>
      <c r="O42" s="5">
        <f t="shared" si="9"/>
        <v>72</v>
      </c>
      <c r="P42" s="16">
        <f t="shared" si="10"/>
        <v>1641.8</v>
      </c>
      <c r="Q42" s="9" t="s">
        <v>313</v>
      </c>
      <c r="R42" s="9"/>
      <c r="S42" s="19"/>
      <c r="T42" s="19"/>
    </row>
    <row r="43" spans="1:21">
      <c r="A43" s="7" t="s">
        <v>99</v>
      </c>
      <c r="B43" s="20" t="s">
        <v>22</v>
      </c>
      <c r="C43" s="7">
        <v>30</v>
      </c>
      <c r="D43" s="7" t="s">
        <v>214</v>
      </c>
      <c r="E43" s="7" t="s">
        <v>224</v>
      </c>
      <c r="F43" s="7">
        <v>1</v>
      </c>
      <c r="G43" s="5">
        <v>32</v>
      </c>
      <c r="H43" s="5">
        <f>(F43*G43)+1</f>
        <v>33</v>
      </c>
      <c r="I43" s="5">
        <v>23.5</v>
      </c>
      <c r="J43" s="5">
        <v>17</v>
      </c>
      <c r="K43" s="5">
        <v>4</v>
      </c>
      <c r="L43" s="5">
        <v>5</v>
      </c>
      <c r="M43" s="5">
        <v>12</v>
      </c>
      <c r="N43" s="5">
        <f t="shared" si="8"/>
        <v>60</v>
      </c>
      <c r="O43" s="5">
        <f t="shared" si="9"/>
        <v>60</v>
      </c>
      <c r="P43" s="16">
        <f t="shared" si="10"/>
        <v>2045</v>
      </c>
      <c r="Q43" s="9" t="s">
        <v>314</v>
      </c>
      <c r="R43" s="9"/>
      <c r="S43" s="19" t="str">
        <f>VLOOKUP(A43,[1]Eaches!$A:$B,2,0)</f>
        <v>00810112101096</v>
      </c>
      <c r="T43" s="8" t="s">
        <v>341</v>
      </c>
      <c r="U43" s="2" t="s">
        <v>343</v>
      </c>
    </row>
    <row r="44" spans="1:21">
      <c r="A44" s="4">
        <v>86714558</v>
      </c>
      <c r="B44" s="20" t="s">
        <v>22</v>
      </c>
      <c r="C44" s="7"/>
      <c r="D44" s="7"/>
      <c r="E44" s="7"/>
      <c r="F44" s="7"/>
      <c r="P44" s="16"/>
      <c r="Q44" s="9"/>
      <c r="R44" s="9"/>
      <c r="S44" s="19"/>
      <c r="T44" s="8" t="s">
        <v>341</v>
      </c>
      <c r="U44" s="2"/>
    </row>
    <row r="45" spans="1:21">
      <c r="A45" s="11">
        <v>79714858</v>
      </c>
      <c r="B45" s="20" t="s">
        <v>12</v>
      </c>
      <c r="C45" s="7">
        <v>10</v>
      </c>
      <c r="D45" s="7" t="s">
        <v>213</v>
      </c>
      <c r="E45" s="7" t="s">
        <v>216</v>
      </c>
      <c r="F45" s="7">
        <v>8</v>
      </c>
      <c r="G45" s="5">
        <v>1</v>
      </c>
      <c r="H45" s="5">
        <v>9</v>
      </c>
      <c r="I45" s="5">
        <v>11.5</v>
      </c>
      <c r="J45" s="5">
        <v>6.125</v>
      </c>
      <c r="K45" s="5">
        <v>9.125</v>
      </c>
      <c r="L45" s="5">
        <v>24</v>
      </c>
      <c r="M45" s="5">
        <v>5</v>
      </c>
      <c r="N45" s="5">
        <f t="shared" si="8"/>
        <v>120</v>
      </c>
      <c r="O45" s="5">
        <f t="shared" si="9"/>
        <v>960</v>
      </c>
      <c r="P45" s="16">
        <f t="shared" si="10"/>
        <v>1145</v>
      </c>
      <c r="Q45" s="5" t="s">
        <v>229</v>
      </c>
      <c r="S45" s="19"/>
      <c r="T45" s="19"/>
      <c r="U45" s="2"/>
    </row>
    <row r="46" spans="1:21">
      <c r="A46" s="7" t="s">
        <v>124</v>
      </c>
      <c r="B46" s="20" t="s">
        <v>123</v>
      </c>
      <c r="C46" s="7">
        <v>32</v>
      </c>
      <c r="D46" s="7" t="s">
        <v>215</v>
      </c>
      <c r="E46" s="7" t="s">
        <v>216</v>
      </c>
      <c r="F46" s="7">
        <v>4</v>
      </c>
      <c r="G46" s="5">
        <v>2.5</v>
      </c>
      <c r="H46" s="5">
        <f>(F46*G46)+1</f>
        <v>11</v>
      </c>
      <c r="I46" s="5">
        <v>12</v>
      </c>
      <c r="J46" s="5">
        <v>8</v>
      </c>
      <c r="K46" s="5">
        <v>11</v>
      </c>
      <c r="L46" s="5">
        <v>15</v>
      </c>
      <c r="M46" s="5">
        <v>3</v>
      </c>
      <c r="N46" s="5">
        <f t="shared" si="8"/>
        <v>45</v>
      </c>
      <c r="O46" s="5">
        <f t="shared" si="9"/>
        <v>180</v>
      </c>
      <c r="P46" s="16">
        <f t="shared" si="10"/>
        <v>560</v>
      </c>
      <c r="Q46" s="9" t="s">
        <v>317</v>
      </c>
      <c r="R46" s="9"/>
      <c r="S46" s="19"/>
      <c r="T46" s="19"/>
    </row>
    <row r="47" spans="1:21">
      <c r="A47" s="7" t="s">
        <v>65</v>
      </c>
      <c r="B47" s="20" t="s">
        <v>64</v>
      </c>
      <c r="C47" s="7">
        <v>5</v>
      </c>
      <c r="D47" s="7" t="s">
        <v>214</v>
      </c>
      <c r="E47" s="7" t="s">
        <v>216</v>
      </c>
      <c r="F47" s="7">
        <v>8</v>
      </c>
      <c r="G47" s="5">
        <v>5.0999999999999996</v>
      </c>
      <c r="H47" s="5">
        <f>(F47*G47)+1</f>
        <v>41.8</v>
      </c>
      <c r="I47" s="5">
        <v>20.5</v>
      </c>
      <c r="J47" s="5">
        <v>15.5</v>
      </c>
      <c r="K47" s="5">
        <v>13</v>
      </c>
      <c r="L47" s="5">
        <v>6</v>
      </c>
      <c r="M47" s="5">
        <v>4</v>
      </c>
      <c r="N47" s="5">
        <f t="shared" si="8"/>
        <v>24</v>
      </c>
      <c r="O47" s="5">
        <f t="shared" si="9"/>
        <v>192</v>
      </c>
      <c r="P47" s="16">
        <f t="shared" si="10"/>
        <v>1068.1999999999998</v>
      </c>
      <c r="Q47" s="5" t="s">
        <v>306</v>
      </c>
      <c r="S47" s="19"/>
      <c r="T47" s="19"/>
    </row>
    <row r="48" spans="1:21">
      <c r="A48" s="7" t="s">
        <v>115</v>
      </c>
      <c r="B48" s="20" t="s">
        <v>114</v>
      </c>
      <c r="C48" s="7">
        <v>32</v>
      </c>
      <c r="D48" s="7" t="s">
        <v>213</v>
      </c>
      <c r="E48" s="7" t="s">
        <v>216</v>
      </c>
      <c r="F48" s="7">
        <v>8</v>
      </c>
      <c r="G48" s="5">
        <v>2.2999999999999998</v>
      </c>
      <c r="H48" s="5">
        <f>(F48*G48)+1</f>
        <v>19.399999999999999</v>
      </c>
      <c r="I48" s="5">
        <v>11.5</v>
      </c>
      <c r="J48" s="5">
        <v>9.75</v>
      </c>
      <c r="K48" s="5">
        <v>9.5</v>
      </c>
      <c r="L48" s="5">
        <v>12</v>
      </c>
      <c r="M48" s="5">
        <v>2</v>
      </c>
      <c r="N48" s="5">
        <f t="shared" si="8"/>
        <v>24</v>
      </c>
      <c r="O48" s="5">
        <f t="shared" si="9"/>
        <v>192</v>
      </c>
      <c r="P48" s="16">
        <f t="shared" si="10"/>
        <v>530.59999999999991</v>
      </c>
      <c r="Q48" s="9" t="s">
        <v>316</v>
      </c>
      <c r="R48" s="9"/>
      <c r="S48" s="19"/>
      <c r="T48" s="19"/>
    </row>
    <row r="49" spans="1:21">
      <c r="A49" s="7" t="s">
        <v>153</v>
      </c>
      <c r="B49" s="20" t="s">
        <v>152</v>
      </c>
      <c r="C49" s="7">
        <v>32</v>
      </c>
      <c r="D49" s="7" t="s">
        <v>213</v>
      </c>
      <c r="E49" s="7" t="s">
        <v>216</v>
      </c>
      <c r="F49" s="7">
        <v>8</v>
      </c>
      <c r="G49" s="5">
        <v>2.5</v>
      </c>
      <c r="H49" s="5">
        <f>(F49*G49)+1</f>
        <v>21</v>
      </c>
      <c r="I49" s="5">
        <v>11.5</v>
      </c>
      <c r="J49" s="5">
        <v>9.75</v>
      </c>
      <c r="K49" s="5">
        <v>9</v>
      </c>
      <c r="L49" s="5">
        <v>12</v>
      </c>
      <c r="M49" s="5">
        <v>2</v>
      </c>
      <c r="N49" s="5">
        <f t="shared" si="8"/>
        <v>24</v>
      </c>
      <c r="O49" s="5">
        <f t="shared" si="9"/>
        <v>192</v>
      </c>
      <c r="P49" s="16">
        <f t="shared" si="10"/>
        <v>569</v>
      </c>
      <c r="Q49" s="9" t="s">
        <v>319</v>
      </c>
      <c r="R49" s="9"/>
      <c r="S49" s="19" t="s">
        <v>424</v>
      </c>
      <c r="T49" s="8" t="s">
        <v>323</v>
      </c>
    </row>
    <row r="50" spans="1:21">
      <c r="A50" s="7" t="s">
        <v>59</v>
      </c>
      <c r="B50" s="20" t="s">
        <v>58</v>
      </c>
      <c r="C50" s="7">
        <v>1</v>
      </c>
      <c r="D50" s="7" t="s">
        <v>213</v>
      </c>
      <c r="E50" s="7" t="s">
        <v>216</v>
      </c>
      <c r="F50" s="7">
        <v>12</v>
      </c>
      <c r="G50" s="5">
        <v>1</v>
      </c>
      <c r="H50" s="5">
        <v>12.5</v>
      </c>
      <c r="I50" s="5">
        <v>21.5</v>
      </c>
      <c r="J50" s="5">
        <v>16</v>
      </c>
      <c r="K50" s="5">
        <v>13.25</v>
      </c>
      <c r="L50" s="5">
        <v>6</v>
      </c>
      <c r="M50" s="5">
        <v>3</v>
      </c>
      <c r="N50" s="5">
        <f t="shared" si="8"/>
        <v>18</v>
      </c>
      <c r="O50" s="5">
        <f t="shared" si="9"/>
        <v>216</v>
      </c>
      <c r="P50" s="16">
        <f t="shared" si="10"/>
        <v>290</v>
      </c>
      <c r="Q50" s="5" t="s">
        <v>304</v>
      </c>
      <c r="S50" s="19"/>
      <c r="T50" s="19"/>
    </row>
    <row r="51" spans="1:21">
      <c r="A51" s="7" t="s">
        <v>192</v>
      </c>
      <c r="B51" s="20" t="s">
        <v>191</v>
      </c>
      <c r="C51" s="7">
        <v>32</v>
      </c>
      <c r="D51" s="7" t="s">
        <v>215</v>
      </c>
      <c r="E51" s="7" t="s">
        <v>216</v>
      </c>
      <c r="F51" s="7">
        <v>8</v>
      </c>
      <c r="G51" s="5">
        <v>2.5</v>
      </c>
      <c r="H51" s="5">
        <f t="shared" ref="H51:H54" si="12">(F51*G51)+1</f>
        <v>21</v>
      </c>
      <c r="I51" s="5">
        <v>11.5</v>
      </c>
      <c r="J51" s="5">
        <v>10</v>
      </c>
      <c r="K51" s="5">
        <v>9.5</v>
      </c>
      <c r="L51" s="5">
        <v>12</v>
      </c>
      <c r="M51" s="5">
        <v>2</v>
      </c>
      <c r="N51" s="5">
        <f t="shared" si="8"/>
        <v>24</v>
      </c>
      <c r="O51" s="5">
        <f t="shared" si="9"/>
        <v>192</v>
      </c>
      <c r="P51" s="16">
        <f t="shared" si="10"/>
        <v>569</v>
      </c>
      <c r="Q51" s="9" t="s">
        <v>321</v>
      </c>
      <c r="R51" s="9"/>
      <c r="S51" s="19"/>
      <c r="T51" s="19"/>
    </row>
    <row r="52" spans="1:21">
      <c r="A52" s="7" t="s">
        <v>190</v>
      </c>
      <c r="B52" s="20" t="s">
        <v>189</v>
      </c>
      <c r="C52" s="7">
        <v>2</v>
      </c>
      <c r="D52" s="7" t="s">
        <v>214</v>
      </c>
      <c r="E52" s="7" t="s">
        <v>216</v>
      </c>
      <c r="F52" s="7">
        <v>6</v>
      </c>
      <c r="G52" s="5">
        <v>2.5</v>
      </c>
      <c r="H52" s="5">
        <f t="shared" si="12"/>
        <v>16</v>
      </c>
      <c r="I52" s="5">
        <v>15.5</v>
      </c>
      <c r="J52" s="5">
        <v>10.5</v>
      </c>
      <c r="K52" s="5">
        <v>15.5</v>
      </c>
      <c r="L52" s="5">
        <v>12</v>
      </c>
      <c r="M52" s="5">
        <v>4</v>
      </c>
      <c r="N52" s="5">
        <f t="shared" si="8"/>
        <v>48</v>
      </c>
      <c r="O52" s="5">
        <f t="shared" si="9"/>
        <v>288</v>
      </c>
      <c r="P52" s="16">
        <f t="shared" si="10"/>
        <v>833</v>
      </c>
      <c r="Q52" s="9" t="s">
        <v>320</v>
      </c>
      <c r="R52" s="9"/>
      <c r="S52" s="19"/>
      <c r="T52" s="19"/>
    </row>
    <row r="53" spans="1:21">
      <c r="A53" s="4">
        <v>84411426</v>
      </c>
      <c r="B53" s="20" t="s">
        <v>26</v>
      </c>
      <c r="C53" s="7">
        <v>17.100000000000001</v>
      </c>
      <c r="D53" s="7" t="s">
        <v>215</v>
      </c>
      <c r="E53" s="7" t="s">
        <v>216</v>
      </c>
      <c r="F53" s="7">
        <v>4</v>
      </c>
      <c r="G53" s="5">
        <v>1.4</v>
      </c>
      <c r="H53" s="5">
        <f t="shared" si="12"/>
        <v>6.6</v>
      </c>
      <c r="I53" s="5">
        <v>9.125</v>
      </c>
      <c r="J53" s="5">
        <v>8.125</v>
      </c>
      <c r="K53" s="5">
        <v>9.25</v>
      </c>
      <c r="L53" s="5">
        <v>20</v>
      </c>
      <c r="M53" s="5">
        <v>5</v>
      </c>
      <c r="N53" s="5">
        <f>L53*M53</f>
        <v>100</v>
      </c>
      <c r="O53" s="5">
        <f>N53*F53</f>
        <v>400</v>
      </c>
      <c r="P53" s="16">
        <f>(H53*N53)+65</f>
        <v>725</v>
      </c>
      <c r="Q53" s="9" t="s">
        <v>237</v>
      </c>
      <c r="R53" s="9"/>
      <c r="S53" s="19"/>
      <c r="T53" s="19"/>
    </row>
    <row r="54" spans="1:21">
      <c r="A54" s="4">
        <v>79850980</v>
      </c>
      <c r="B54" s="20" t="s">
        <v>38</v>
      </c>
      <c r="C54" s="5">
        <v>32</v>
      </c>
      <c r="D54" s="7" t="s">
        <v>215</v>
      </c>
      <c r="E54" s="7" t="s">
        <v>216</v>
      </c>
      <c r="F54" s="7">
        <v>4</v>
      </c>
      <c r="G54" s="5">
        <v>2.5</v>
      </c>
      <c r="H54" s="5">
        <f t="shared" si="12"/>
        <v>11</v>
      </c>
      <c r="I54" s="5">
        <v>7.5</v>
      </c>
      <c r="J54" s="5">
        <v>7.375</v>
      </c>
      <c r="K54" s="5">
        <v>11</v>
      </c>
      <c r="L54" s="5">
        <v>30</v>
      </c>
      <c r="M54" s="5">
        <v>2</v>
      </c>
      <c r="N54" s="5">
        <f t="shared" ref="N54" si="13">L54*M54</f>
        <v>60</v>
      </c>
      <c r="O54" s="5">
        <f t="shared" ref="O54" si="14">N54*F54</f>
        <v>240</v>
      </c>
      <c r="P54" s="16">
        <f t="shared" ref="P54" si="15">(H54*N54)+65</f>
        <v>725</v>
      </c>
      <c r="Q54" s="9" t="s">
        <v>253</v>
      </c>
      <c r="R54" s="9"/>
      <c r="S54" s="19"/>
      <c r="T54" s="19"/>
      <c r="U54" s="2"/>
    </row>
    <row r="55" spans="1:21">
      <c r="A55" s="7" t="s">
        <v>73</v>
      </c>
      <c r="B55" s="20" t="s">
        <v>15</v>
      </c>
      <c r="C55" s="7">
        <v>2.5</v>
      </c>
      <c r="D55" s="7" t="s">
        <v>211</v>
      </c>
      <c r="E55" s="7" t="s">
        <v>216</v>
      </c>
      <c r="F55" s="7">
        <v>2</v>
      </c>
      <c r="G55" s="5">
        <v>21.4</v>
      </c>
      <c r="H55" s="5">
        <f>(F55*G55)+1</f>
        <v>43.8</v>
      </c>
      <c r="I55" s="5">
        <v>15.875</v>
      </c>
      <c r="J55" s="5">
        <v>9.875</v>
      </c>
      <c r="K55" s="5">
        <v>17.375</v>
      </c>
      <c r="L55" s="5">
        <v>12</v>
      </c>
      <c r="M55" s="5">
        <v>3</v>
      </c>
      <c r="N55" s="5">
        <f t="shared" ref="N55:N59" si="16">L55*M55</f>
        <v>36</v>
      </c>
      <c r="O55" s="5">
        <f>F55*N55</f>
        <v>72</v>
      </c>
      <c r="P55" s="16">
        <f>(H55*N55)+65</f>
        <v>1641.8</v>
      </c>
      <c r="Q55" s="5" t="s">
        <v>218</v>
      </c>
      <c r="S55" s="19"/>
      <c r="T55" s="19"/>
    </row>
    <row r="56" spans="1:21">
      <c r="A56" s="7" t="s">
        <v>120</v>
      </c>
      <c r="B56" s="20" t="s">
        <v>27</v>
      </c>
      <c r="C56" s="7">
        <v>2.5</v>
      </c>
      <c r="D56" s="7" t="s">
        <v>211</v>
      </c>
      <c r="E56" s="7" t="s">
        <v>216</v>
      </c>
      <c r="F56" s="7">
        <v>2</v>
      </c>
      <c r="G56" s="5">
        <v>21.4</v>
      </c>
      <c r="H56" s="5">
        <f>(F56*G56)+1</f>
        <v>43.8</v>
      </c>
      <c r="I56" s="5">
        <v>15.875</v>
      </c>
      <c r="J56" s="5">
        <v>9.75</v>
      </c>
      <c r="K56" s="5">
        <v>16</v>
      </c>
      <c r="L56" s="5">
        <v>12</v>
      </c>
      <c r="M56" s="5">
        <v>3</v>
      </c>
      <c r="N56" s="5">
        <f t="shared" si="16"/>
        <v>36</v>
      </c>
      <c r="O56" s="5">
        <f t="shared" ref="O56:O59" si="17">N56*F56</f>
        <v>72</v>
      </c>
      <c r="P56" s="16">
        <f>(H56*N56)+65</f>
        <v>1641.8</v>
      </c>
      <c r="Q56" s="9" t="s">
        <v>230</v>
      </c>
      <c r="R56" s="9"/>
      <c r="S56" s="19"/>
      <c r="T56" s="19"/>
    </row>
    <row r="57" spans="1:21">
      <c r="A57" s="4">
        <v>81701245</v>
      </c>
      <c r="B57" s="20" t="s">
        <v>27</v>
      </c>
      <c r="C57" s="7"/>
      <c r="D57" s="7"/>
      <c r="E57" s="7"/>
      <c r="F57" s="7"/>
      <c r="P57" s="16"/>
      <c r="Q57" s="9"/>
      <c r="R57" s="9"/>
      <c r="S57" s="8" t="s">
        <v>425</v>
      </c>
      <c r="T57" s="19"/>
    </row>
    <row r="58" spans="1:21">
      <c r="A58" s="4">
        <v>87272842</v>
      </c>
      <c r="B58" s="20" t="s">
        <v>39</v>
      </c>
      <c r="C58" s="7">
        <v>2.5</v>
      </c>
      <c r="D58" s="7" t="s">
        <v>211</v>
      </c>
      <c r="E58" s="7" t="s">
        <v>216</v>
      </c>
      <c r="F58" s="7">
        <v>2</v>
      </c>
      <c r="G58" s="5">
        <v>21.4</v>
      </c>
      <c r="H58" s="5">
        <f>(F58*G58)+1</f>
        <v>43.8</v>
      </c>
      <c r="I58" s="5">
        <v>15.875</v>
      </c>
      <c r="J58" s="5">
        <v>9.75</v>
      </c>
      <c r="K58" s="5">
        <v>16</v>
      </c>
      <c r="L58" s="5">
        <v>12</v>
      </c>
      <c r="M58" s="5">
        <v>3</v>
      </c>
      <c r="N58" s="5">
        <f t="shared" si="16"/>
        <v>36</v>
      </c>
      <c r="O58" s="5">
        <f t="shared" si="17"/>
        <v>72</v>
      </c>
      <c r="P58" s="16">
        <f>(H58*N58)+65</f>
        <v>1641.8</v>
      </c>
      <c r="Q58" s="9" t="s">
        <v>230</v>
      </c>
      <c r="R58" s="9"/>
      <c r="S58" s="19"/>
      <c r="T58" s="19"/>
    </row>
    <row r="59" spans="1:21">
      <c r="A59" s="4" t="s">
        <v>238</v>
      </c>
      <c r="B59" s="20" t="s">
        <v>31</v>
      </c>
      <c r="C59" s="7">
        <v>50</v>
      </c>
      <c r="D59" s="7" t="s">
        <v>214</v>
      </c>
      <c r="E59" s="7" t="s">
        <v>231</v>
      </c>
      <c r="F59" s="7">
        <v>1</v>
      </c>
      <c r="G59" s="5">
        <v>58.7</v>
      </c>
      <c r="H59" s="5">
        <v>58.7</v>
      </c>
      <c r="I59" s="5">
        <v>16</v>
      </c>
      <c r="J59" s="5">
        <v>16</v>
      </c>
      <c r="K59" s="5">
        <v>28</v>
      </c>
      <c r="L59" s="5">
        <v>8</v>
      </c>
      <c r="M59" s="5">
        <v>1</v>
      </c>
      <c r="N59" s="5">
        <f t="shared" si="16"/>
        <v>8</v>
      </c>
      <c r="O59" s="5">
        <f t="shared" si="17"/>
        <v>8</v>
      </c>
      <c r="P59" s="16">
        <f>(H59*N59)+65</f>
        <v>534.6</v>
      </c>
      <c r="Q59" s="9" t="s">
        <v>246</v>
      </c>
      <c r="R59" s="9"/>
      <c r="S59" s="19" t="s">
        <v>424</v>
      </c>
      <c r="T59" s="8" t="s">
        <v>323</v>
      </c>
    </row>
  </sheetData>
  <autoFilter ref="A1:U59" xr:uid="{789E1964-72E9-44F3-89C8-28DF669C8A0C}"/>
  <pageMargins left="0.7" right="0.7" top="0.75" bottom="0.75" header="0.3" footer="0.3"/>
  <pageSetup orientation="portrait" r:id="rId1"/>
  <ignoredErrors>
    <ignoredError sqref="S5 S6:S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9E1964-72E9-44F3-89C8-28DF669C8A0C}">
  <dimension ref="A1:AE106"/>
  <sheetViews>
    <sheetView tabSelected="1" zoomScale="70" zoomScaleNormal="70" workbookViewId="0">
      <pane ySplit="1" topLeftCell="A2" activePane="bottomLeft" state="frozen"/>
      <selection pane="bottomLeft" activeCell="D2" sqref="D2"/>
    </sheetView>
  </sheetViews>
  <sheetFormatPr defaultColWidth="0" defaultRowHeight="14.5" zeroHeight="1"/>
  <cols>
    <col min="1" max="2" width="15.90625" style="33" customWidth="1"/>
    <col min="3" max="3" width="62.6328125" style="31" bestFit="1" customWidth="1"/>
    <col min="4" max="4" width="15.54296875" style="31" bestFit="1" customWidth="1"/>
    <col min="5" max="5" width="15.90625" style="33" bestFit="1" customWidth="1"/>
    <col min="6" max="7" width="18.26953125" style="31" bestFit="1" customWidth="1"/>
    <col min="8" max="9" width="18.08984375" style="31" bestFit="1" customWidth="1"/>
    <col min="10" max="12" width="24.81640625" style="31" bestFit="1" customWidth="1"/>
    <col min="13" max="13" width="23.7265625" style="31" bestFit="1" customWidth="1"/>
    <col min="14" max="14" width="24.26953125" style="31" bestFit="1" customWidth="1"/>
    <col min="15" max="15" width="19.90625" style="31" bestFit="1" customWidth="1"/>
    <col min="16" max="16" width="20.08984375" style="31" bestFit="1" customWidth="1"/>
    <col min="17" max="17" width="18.26953125" style="31" bestFit="1" customWidth="1"/>
    <col min="18" max="18" width="17" style="31" bestFit="1" customWidth="1"/>
    <col min="19" max="19" width="24.81640625" style="31" bestFit="1" customWidth="1"/>
    <col min="20" max="20" width="35.7265625" style="31" bestFit="1" customWidth="1"/>
    <col min="21" max="22" width="50.08984375" style="31" bestFit="1" customWidth="1"/>
    <col min="23" max="24" width="43.54296875" style="33" bestFit="1" customWidth="1"/>
    <col min="25" max="25" width="33.54296875" style="31" hidden="1" customWidth="1"/>
    <col min="26" max="26" width="18.6328125" style="31" hidden="1" customWidth="1"/>
    <col min="27" max="27" width="156.81640625" style="31" hidden="1" customWidth="1"/>
    <col min="28" max="31" width="0" style="34" hidden="1" customWidth="1"/>
    <col min="32" max="16384" width="8.81640625" style="34" hidden="1"/>
  </cols>
  <sheetData>
    <row r="1" spans="1:27" s="28" customFormat="1" ht="29">
      <c r="A1" s="26" t="s">
        <v>558</v>
      </c>
      <c r="B1" s="26" t="s">
        <v>559</v>
      </c>
      <c r="C1" s="25" t="s">
        <v>0</v>
      </c>
      <c r="D1" s="25" t="s">
        <v>624</v>
      </c>
      <c r="E1" s="26" t="s">
        <v>625</v>
      </c>
      <c r="F1" s="24" t="s">
        <v>205</v>
      </c>
      <c r="G1" s="24" t="s">
        <v>206</v>
      </c>
      <c r="H1" s="24" t="s">
        <v>208</v>
      </c>
      <c r="I1" s="24" t="s">
        <v>207</v>
      </c>
      <c r="J1" s="24" t="s">
        <v>202</v>
      </c>
      <c r="K1" s="24" t="s">
        <v>203</v>
      </c>
      <c r="L1" s="24" t="s">
        <v>266</v>
      </c>
      <c r="M1" s="24" t="s">
        <v>265</v>
      </c>
      <c r="N1" s="24" t="s">
        <v>267</v>
      </c>
      <c r="O1" s="24" t="s">
        <v>232</v>
      </c>
      <c r="P1" s="24" t="s">
        <v>233</v>
      </c>
      <c r="Q1" s="24" t="s">
        <v>234</v>
      </c>
      <c r="R1" s="24" t="s">
        <v>209</v>
      </c>
      <c r="S1" s="24" t="s">
        <v>204</v>
      </c>
      <c r="T1" s="24" t="s">
        <v>305</v>
      </c>
      <c r="U1" s="24" t="s">
        <v>345</v>
      </c>
      <c r="V1" s="24" t="s">
        <v>346</v>
      </c>
      <c r="W1" s="27" t="s">
        <v>347</v>
      </c>
      <c r="X1" s="27" t="s">
        <v>348</v>
      </c>
      <c r="Y1" s="24" t="s">
        <v>322</v>
      </c>
      <c r="Z1" s="25" t="s">
        <v>327</v>
      </c>
      <c r="AA1" s="25" t="s">
        <v>330</v>
      </c>
    </row>
    <row r="2" spans="1:27">
      <c r="A2" s="29" t="s">
        <v>617</v>
      </c>
      <c r="B2" s="29" t="s">
        <v>560</v>
      </c>
      <c r="C2" s="36" t="s">
        <v>54</v>
      </c>
      <c r="D2" s="30" t="s">
        <v>55</v>
      </c>
      <c r="E2" s="29" t="s">
        <v>512</v>
      </c>
      <c r="F2" s="30">
        <v>2.5</v>
      </c>
      <c r="G2" s="30" t="s">
        <v>211</v>
      </c>
      <c r="H2" s="30" t="s">
        <v>216</v>
      </c>
      <c r="I2" s="30">
        <v>2</v>
      </c>
      <c r="J2" s="31">
        <v>21.4</v>
      </c>
      <c r="K2" s="31">
        <f>(I2*J2)+1</f>
        <v>43.8</v>
      </c>
      <c r="L2" s="39">
        <v>14</v>
      </c>
      <c r="M2" s="39">
        <v>10</v>
      </c>
      <c r="N2" s="39">
        <v>15</v>
      </c>
      <c r="O2" s="39">
        <v>12</v>
      </c>
      <c r="P2" s="39">
        <v>3</v>
      </c>
      <c r="Q2" s="39">
        <v>36</v>
      </c>
      <c r="R2" s="39">
        <v>72</v>
      </c>
      <c r="S2" s="39">
        <v>1562</v>
      </c>
      <c r="T2" s="37" t="s">
        <v>297</v>
      </c>
      <c r="U2" s="38">
        <v>8101121000961</v>
      </c>
      <c r="V2" s="38">
        <v>58101121000966</v>
      </c>
      <c r="W2" s="31" t="s">
        <v>406</v>
      </c>
      <c r="X2" s="31" t="s">
        <v>406</v>
      </c>
      <c r="Y2" s="31" t="s">
        <v>324</v>
      </c>
      <c r="Z2" s="31" t="s">
        <v>328</v>
      </c>
    </row>
    <row r="3" spans="1:27">
      <c r="A3" s="29" t="s">
        <v>617</v>
      </c>
      <c r="B3" s="29" t="s">
        <v>560</v>
      </c>
      <c r="C3" s="36" t="s">
        <v>56</v>
      </c>
      <c r="D3" s="30" t="s">
        <v>57</v>
      </c>
      <c r="E3" s="29" t="s">
        <v>512</v>
      </c>
      <c r="F3" s="30">
        <v>0.5</v>
      </c>
      <c r="G3" s="30" t="s">
        <v>211</v>
      </c>
      <c r="H3" s="30" t="s">
        <v>216</v>
      </c>
      <c r="I3" s="30">
        <v>4</v>
      </c>
      <c r="J3" s="31">
        <v>4.7</v>
      </c>
      <c r="K3" s="31">
        <f>(I3*J3)+1</f>
        <v>19.8</v>
      </c>
      <c r="L3" s="39">
        <v>13.75</v>
      </c>
      <c r="M3" s="39">
        <v>8</v>
      </c>
      <c r="N3" s="39">
        <v>9.5</v>
      </c>
      <c r="O3" s="39">
        <v>15</v>
      </c>
      <c r="P3" s="39">
        <v>2</v>
      </c>
      <c r="Q3" s="39">
        <v>30</v>
      </c>
      <c r="R3" s="39">
        <v>120</v>
      </c>
      <c r="S3" s="39">
        <v>661</v>
      </c>
      <c r="T3" s="31" t="s">
        <v>298</v>
      </c>
      <c r="U3" s="38">
        <v>8101121000954</v>
      </c>
      <c r="V3" s="38">
        <v>58101121000959</v>
      </c>
      <c r="W3" s="31" t="s">
        <v>406</v>
      </c>
      <c r="X3" s="31" t="s">
        <v>406</v>
      </c>
      <c r="Y3" s="31" t="s">
        <v>324</v>
      </c>
      <c r="Z3" s="31" t="s">
        <v>328</v>
      </c>
    </row>
    <row r="4" spans="1:27">
      <c r="A4" s="29" t="s">
        <v>617</v>
      </c>
      <c r="B4" s="29" t="s">
        <v>560</v>
      </c>
      <c r="C4" s="36" t="s">
        <v>2</v>
      </c>
      <c r="D4" s="30">
        <v>87271250</v>
      </c>
      <c r="E4" s="29">
        <v>86731754</v>
      </c>
      <c r="F4" s="30">
        <v>1</v>
      </c>
      <c r="G4" s="30" t="s">
        <v>212</v>
      </c>
      <c r="H4" s="30" t="s">
        <v>216</v>
      </c>
      <c r="I4" s="30">
        <v>20</v>
      </c>
      <c r="J4" s="31">
        <v>1.2</v>
      </c>
      <c r="K4" s="31">
        <f>(I4*J4)+1</f>
        <v>25</v>
      </c>
      <c r="L4" s="31">
        <v>14.25</v>
      </c>
      <c r="M4" s="31">
        <v>11.313000000000001</v>
      </c>
      <c r="N4" s="31">
        <v>9.75</v>
      </c>
      <c r="O4" s="31">
        <v>11</v>
      </c>
      <c r="P4" s="31">
        <v>7</v>
      </c>
      <c r="Q4" s="31">
        <f t="shared" ref="Q4:Q9" si="0">O4*P4</f>
        <v>77</v>
      </c>
      <c r="R4" s="31">
        <f>I4*Q4</f>
        <v>1540</v>
      </c>
      <c r="S4" s="32">
        <f t="shared" ref="S4:S9" si="1">(K4*Q4)+65</f>
        <v>1990</v>
      </c>
      <c r="T4" s="31" t="s">
        <v>220</v>
      </c>
      <c r="U4" s="33" t="s">
        <v>498</v>
      </c>
      <c r="V4" s="33" t="s">
        <v>499</v>
      </c>
      <c r="W4" s="33" t="s">
        <v>498</v>
      </c>
      <c r="X4" s="33" t="s">
        <v>499</v>
      </c>
      <c r="Y4" s="31" t="s">
        <v>324</v>
      </c>
      <c r="Z4" s="31" t="s">
        <v>328</v>
      </c>
      <c r="AA4" s="31" t="s">
        <v>438</v>
      </c>
    </row>
    <row r="5" spans="1:27">
      <c r="A5" s="29" t="s">
        <v>617</v>
      </c>
      <c r="B5" s="29" t="s">
        <v>560</v>
      </c>
      <c r="C5" s="36" t="s">
        <v>3</v>
      </c>
      <c r="D5" s="30">
        <v>87300722</v>
      </c>
      <c r="E5" s="29">
        <v>86765349</v>
      </c>
      <c r="F5" s="30">
        <v>1</v>
      </c>
      <c r="G5" s="30" t="s">
        <v>211</v>
      </c>
      <c r="H5" s="30" t="s">
        <v>216</v>
      </c>
      <c r="I5" s="30">
        <v>4</v>
      </c>
      <c r="J5" s="31">
        <v>8.6</v>
      </c>
      <c r="K5" s="31">
        <f>(I5*J5)+1</f>
        <v>35.4</v>
      </c>
      <c r="L5" s="31">
        <v>15.75</v>
      </c>
      <c r="M5" s="31">
        <v>11.75</v>
      </c>
      <c r="N5" s="31">
        <v>13.375</v>
      </c>
      <c r="O5" s="31">
        <v>10</v>
      </c>
      <c r="P5" s="31">
        <v>4</v>
      </c>
      <c r="Q5" s="31">
        <f t="shared" si="0"/>
        <v>40</v>
      </c>
      <c r="R5" s="31">
        <f>I5*Q5</f>
        <v>160</v>
      </c>
      <c r="S5" s="32">
        <f t="shared" si="1"/>
        <v>1481</v>
      </c>
      <c r="T5" s="31" t="s">
        <v>219</v>
      </c>
      <c r="U5" s="33" t="s">
        <v>433</v>
      </c>
      <c r="V5" s="31" t="s">
        <v>434</v>
      </c>
      <c r="W5" s="33" t="s">
        <v>433</v>
      </c>
      <c r="X5" s="31" t="s">
        <v>434</v>
      </c>
      <c r="Y5" s="31" t="s">
        <v>324</v>
      </c>
      <c r="Z5" s="31" t="s">
        <v>328</v>
      </c>
      <c r="AA5" s="31" t="s">
        <v>435</v>
      </c>
    </row>
    <row r="6" spans="1:27">
      <c r="A6" s="29" t="s">
        <v>618</v>
      </c>
      <c r="B6" s="29" t="s">
        <v>561</v>
      </c>
      <c r="C6" s="36" t="s">
        <v>58</v>
      </c>
      <c r="D6" s="30" t="s">
        <v>59</v>
      </c>
      <c r="E6" s="29" t="s">
        <v>512</v>
      </c>
      <c r="F6" s="30">
        <v>1</v>
      </c>
      <c r="G6" s="30" t="s">
        <v>213</v>
      </c>
      <c r="H6" s="30" t="s">
        <v>216</v>
      </c>
      <c r="I6" s="30">
        <v>12</v>
      </c>
      <c r="J6" s="31">
        <v>1</v>
      </c>
      <c r="K6" s="31">
        <v>12.5</v>
      </c>
      <c r="L6" s="31">
        <v>21.5</v>
      </c>
      <c r="M6" s="31">
        <v>16</v>
      </c>
      <c r="N6" s="31">
        <v>13.25</v>
      </c>
      <c r="O6" s="31">
        <v>6</v>
      </c>
      <c r="P6" s="31">
        <v>3</v>
      </c>
      <c r="Q6" s="31">
        <f t="shared" si="0"/>
        <v>18</v>
      </c>
      <c r="R6" s="31">
        <f>Q6*I6</f>
        <v>216</v>
      </c>
      <c r="S6" s="32">
        <f t="shared" si="1"/>
        <v>290</v>
      </c>
      <c r="T6" s="31" t="s">
        <v>304</v>
      </c>
      <c r="U6" s="43" t="s">
        <v>523</v>
      </c>
      <c r="V6" s="43" t="s">
        <v>524</v>
      </c>
      <c r="W6" s="31" t="s">
        <v>406</v>
      </c>
      <c r="X6" s="31" t="s">
        <v>406</v>
      </c>
      <c r="Y6" s="31" t="s">
        <v>324</v>
      </c>
      <c r="Z6" s="31" t="s">
        <v>328</v>
      </c>
    </row>
    <row r="7" spans="1:27">
      <c r="A7" s="29" t="s">
        <v>619</v>
      </c>
      <c r="B7" s="29" t="s">
        <v>562</v>
      </c>
      <c r="C7" s="36" t="s">
        <v>60</v>
      </c>
      <c r="D7" s="30">
        <v>87338762</v>
      </c>
      <c r="E7" s="29" t="s">
        <v>512</v>
      </c>
      <c r="F7" s="30">
        <v>5</v>
      </c>
      <c r="G7" s="30" t="s">
        <v>214</v>
      </c>
      <c r="H7" s="30" t="s">
        <v>216</v>
      </c>
      <c r="I7" s="30">
        <v>4</v>
      </c>
      <c r="J7" s="31">
        <v>5.5</v>
      </c>
      <c r="K7" s="31">
        <f t="shared" ref="K7:K14" si="2">(I7*J7)+1</f>
        <v>23</v>
      </c>
      <c r="L7" s="31">
        <v>15.375</v>
      </c>
      <c r="M7" s="31">
        <v>12</v>
      </c>
      <c r="N7" s="31">
        <v>13.75</v>
      </c>
      <c r="O7" s="31">
        <v>12</v>
      </c>
      <c r="P7" s="31">
        <v>3</v>
      </c>
      <c r="Q7" s="31">
        <f t="shared" si="0"/>
        <v>36</v>
      </c>
      <c r="R7" s="31">
        <f>I7*Q7</f>
        <v>144</v>
      </c>
      <c r="S7" s="32">
        <f t="shared" si="1"/>
        <v>893</v>
      </c>
      <c r="T7" s="31" t="s">
        <v>217</v>
      </c>
      <c r="U7" s="33" t="s">
        <v>440</v>
      </c>
      <c r="V7" s="33" t="s">
        <v>441</v>
      </c>
      <c r="W7" s="31" t="s">
        <v>406</v>
      </c>
      <c r="X7" s="31" t="s">
        <v>406</v>
      </c>
      <c r="Y7" s="31" t="s">
        <v>324</v>
      </c>
      <c r="Z7" s="31" t="s">
        <v>328</v>
      </c>
      <c r="AA7" s="31" t="s">
        <v>449</v>
      </c>
    </row>
    <row r="8" spans="1:27">
      <c r="A8" s="29" t="s">
        <v>618</v>
      </c>
      <c r="B8" s="29" t="s">
        <v>563</v>
      </c>
      <c r="C8" s="36" t="s">
        <v>4</v>
      </c>
      <c r="D8" s="30" t="s">
        <v>61</v>
      </c>
      <c r="E8" s="29">
        <v>84989509</v>
      </c>
      <c r="F8" s="30">
        <v>64</v>
      </c>
      <c r="G8" s="30" t="s">
        <v>213</v>
      </c>
      <c r="H8" s="30" t="s">
        <v>216</v>
      </c>
      <c r="I8" s="30">
        <v>4</v>
      </c>
      <c r="J8" s="31">
        <v>4.5999999999999996</v>
      </c>
      <c r="K8" s="31">
        <f t="shared" si="2"/>
        <v>19.399999999999999</v>
      </c>
      <c r="L8" s="31">
        <v>11.813000000000001</v>
      </c>
      <c r="M8" s="31">
        <v>8.0630000000000006</v>
      </c>
      <c r="N8" s="31">
        <v>11.625</v>
      </c>
      <c r="O8" s="31">
        <v>20</v>
      </c>
      <c r="P8" s="31">
        <v>4</v>
      </c>
      <c r="Q8" s="31">
        <f t="shared" si="0"/>
        <v>80</v>
      </c>
      <c r="R8" s="31">
        <f>I8*Q8</f>
        <v>320</v>
      </c>
      <c r="S8" s="32">
        <f t="shared" si="1"/>
        <v>1617</v>
      </c>
      <c r="T8" s="31" t="s">
        <v>221</v>
      </c>
      <c r="U8" s="38">
        <v>8101121000060</v>
      </c>
      <c r="V8" s="38">
        <v>58101121000065</v>
      </c>
      <c r="W8" s="33" t="s">
        <v>444</v>
      </c>
      <c r="X8" s="33" t="s">
        <v>445</v>
      </c>
      <c r="Y8" s="31" t="s">
        <v>324</v>
      </c>
      <c r="Z8" s="31" t="s">
        <v>328</v>
      </c>
      <c r="AA8" s="31" t="s">
        <v>453</v>
      </c>
    </row>
    <row r="9" spans="1:27">
      <c r="A9" s="29" t="s">
        <v>619</v>
      </c>
      <c r="B9" s="29" t="s">
        <v>564</v>
      </c>
      <c r="C9" s="36" t="s">
        <v>5</v>
      </c>
      <c r="D9" s="30" t="s">
        <v>62</v>
      </c>
      <c r="E9" s="29">
        <v>80224672</v>
      </c>
      <c r="F9" s="30">
        <v>2</v>
      </c>
      <c r="G9" s="30" t="s">
        <v>214</v>
      </c>
      <c r="H9" s="30" t="s">
        <v>216</v>
      </c>
      <c r="I9" s="30">
        <v>6</v>
      </c>
      <c r="J9" s="31">
        <v>2.2999999999999998</v>
      </c>
      <c r="K9" s="31">
        <f t="shared" si="2"/>
        <v>14.799999999999999</v>
      </c>
      <c r="L9" s="31">
        <v>13.438000000000001</v>
      </c>
      <c r="M9" s="31">
        <v>11.938000000000001</v>
      </c>
      <c r="N9" s="31">
        <v>11.625</v>
      </c>
      <c r="O9" s="31">
        <v>12</v>
      </c>
      <c r="P9" s="31">
        <v>4</v>
      </c>
      <c r="Q9" s="31">
        <f t="shared" si="0"/>
        <v>48</v>
      </c>
      <c r="R9" s="31">
        <f>I9*Q9</f>
        <v>288</v>
      </c>
      <c r="S9" s="32">
        <f t="shared" si="1"/>
        <v>775.4</v>
      </c>
      <c r="T9" s="31" t="s">
        <v>221</v>
      </c>
      <c r="U9" s="38">
        <v>8101121000695</v>
      </c>
      <c r="V9" s="38">
        <v>58101121000690</v>
      </c>
      <c r="W9" s="33" t="s">
        <v>450</v>
      </c>
      <c r="X9" s="33" t="s">
        <v>451</v>
      </c>
      <c r="Y9" s="31" t="s">
        <v>324</v>
      </c>
      <c r="Z9" s="31" t="s">
        <v>328</v>
      </c>
      <c r="AA9" s="31" t="s">
        <v>452</v>
      </c>
    </row>
    <row r="10" spans="1:27">
      <c r="A10" s="29" t="s">
        <v>619</v>
      </c>
      <c r="B10" s="29" t="s">
        <v>565</v>
      </c>
      <c r="C10" s="36" t="s">
        <v>7</v>
      </c>
      <c r="D10" s="30" t="s">
        <v>63</v>
      </c>
      <c r="E10" s="29">
        <v>79895402</v>
      </c>
      <c r="F10" s="30">
        <v>2.5</v>
      </c>
      <c r="G10" s="30" t="s">
        <v>211</v>
      </c>
      <c r="H10" s="30" t="s">
        <v>216</v>
      </c>
      <c r="I10" s="30">
        <v>2</v>
      </c>
      <c r="J10" s="31">
        <v>21.4</v>
      </c>
      <c r="K10" s="31">
        <f t="shared" si="2"/>
        <v>43.8</v>
      </c>
      <c r="L10" s="31">
        <v>15.875</v>
      </c>
      <c r="M10" s="31">
        <v>9.75</v>
      </c>
      <c r="N10" s="31">
        <v>16</v>
      </c>
      <c r="O10" s="31">
        <v>12</v>
      </c>
      <c r="P10" s="31">
        <v>3</v>
      </c>
      <c r="Q10" s="31">
        <f t="shared" ref="Q10:Q21" si="3">O10*P10</f>
        <v>36</v>
      </c>
      <c r="R10" s="31">
        <f>I10*Q10</f>
        <v>72</v>
      </c>
      <c r="S10" s="32">
        <f t="shared" ref="S10:S21" si="4">(K10*Q10)+65</f>
        <v>1641.8</v>
      </c>
      <c r="T10" s="31" t="s">
        <v>230</v>
      </c>
      <c r="U10" s="38">
        <v>8101121000091</v>
      </c>
      <c r="V10" s="38">
        <v>58101121000096</v>
      </c>
      <c r="W10" s="38" t="s">
        <v>456</v>
      </c>
      <c r="X10" s="33" t="s">
        <v>460</v>
      </c>
      <c r="Y10" s="31" t="s">
        <v>324</v>
      </c>
      <c r="Z10" s="31" t="s">
        <v>328</v>
      </c>
    </row>
    <row r="11" spans="1:27">
      <c r="A11" s="29" t="s">
        <v>620</v>
      </c>
      <c r="B11" s="29" t="s">
        <v>616</v>
      </c>
      <c r="C11" s="36" t="s">
        <v>64</v>
      </c>
      <c r="D11" s="30" t="s">
        <v>65</v>
      </c>
      <c r="E11" s="29" t="s">
        <v>512</v>
      </c>
      <c r="F11" s="30">
        <v>5</v>
      </c>
      <c r="G11" s="30" t="s">
        <v>214</v>
      </c>
      <c r="H11" s="30" t="s">
        <v>216</v>
      </c>
      <c r="I11" s="30">
        <v>8</v>
      </c>
      <c r="J11" s="31">
        <v>5.0999999999999996</v>
      </c>
      <c r="K11" s="31">
        <f t="shared" si="2"/>
        <v>41.8</v>
      </c>
      <c r="L11" s="31">
        <v>20.5</v>
      </c>
      <c r="M11" s="31">
        <v>15.5</v>
      </c>
      <c r="N11" s="31">
        <v>13</v>
      </c>
      <c r="O11" s="31">
        <v>6</v>
      </c>
      <c r="P11" s="31">
        <v>4</v>
      </c>
      <c r="Q11" s="31">
        <f t="shared" si="3"/>
        <v>24</v>
      </c>
      <c r="R11" s="31">
        <f>Q11*I11</f>
        <v>192</v>
      </c>
      <c r="S11" s="32">
        <f t="shared" si="4"/>
        <v>1068.1999999999998</v>
      </c>
      <c r="T11" s="31" t="s">
        <v>306</v>
      </c>
      <c r="U11" s="43" t="s">
        <v>517</v>
      </c>
      <c r="V11" s="43" t="s">
        <v>518</v>
      </c>
      <c r="W11" s="31" t="s">
        <v>406</v>
      </c>
      <c r="X11" s="31" t="s">
        <v>406</v>
      </c>
      <c r="Y11" s="31" t="s">
        <v>324</v>
      </c>
      <c r="Z11" s="31" t="s">
        <v>328</v>
      </c>
    </row>
    <row r="12" spans="1:27">
      <c r="A12" s="29" t="s">
        <v>617</v>
      </c>
      <c r="B12" s="29" t="s">
        <v>566</v>
      </c>
      <c r="C12" s="36" t="s">
        <v>8</v>
      </c>
      <c r="D12" s="30" t="s">
        <v>66</v>
      </c>
      <c r="E12" s="29">
        <v>86762153</v>
      </c>
      <c r="F12" s="30">
        <v>12</v>
      </c>
      <c r="G12" s="30" t="s">
        <v>215</v>
      </c>
      <c r="H12" s="30" t="s">
        <v>216</v>
      </c>
      <c r="I12" s="30">
        <v>8</v>
      </c>
      <c r="J12" s="31">
        <v>1</v>
      </c>
      <c r="K12" s="31">
        <f t="shared" si="2"/>
        <v>9</v>
      </c>
      <c r="L12" s="31">
        <v>10.313000000000001</v>
      </c>
      <c r="M12" s="31">
        <v>5.5</v>
      </c>
      <c r="N12" s="31">
        <v>8.5</v>
      </c>
      <c r="O12" s="31">
        <v>28</v>
      </c>
      <c r="P12" s="31">
        <v>3</v>
      </c>
      <c r="Q12" s="31">
        <f t="shared" si="3"/>
        <v>84</v>
      </c>
      <c r="R12" s="31">
        <f t="shared" ref="R12:R15" si="5">I12*Q12</f>
        <v>672</v>
      </c>
      <c r="S12" s="32">
        <f t="shared" si="4"/>
        <v>821</v>
      </c>
      <c r="T12" s="31" t="s">
        <v>223</v>
      </c>
      <c r="U12" s="33" t="str">
        <f>VLOOKUP(D12,[1]Eaches!$A:$B,2,0)</f>
        <v>00810112100563</v>
      </c>
      <c r="V12" s="33" t="str">
        <f>VLOOKUP(D12,[1]Cases!$A:$B,2,0)</f>
        <v>50810112100568</v>
      </c>
      <c r="W12" s="33" t="s">
        <v>458</v>
      </c>
      <c r="X12" s="33" t="s">
        <v>457</v>
      </c>
      <c r="Y12" s="31" t="s">
        <v>324</v>
      </c>
      <c r="Z12" s="31" t="s">
        <v>328</v>
      </c>
    </row>
    <row r="13" spans="1:27">
      <c r="A13" s="29" t="s">
        <v>619</v>
      </c>
      <c r="B13" s="29" t="s">
        <v>567</v>
      </c>
      <c r="C13" s="36" t="s">
        <v>67</v>
      </c>
      <c r="D13" s="30" t="s">
        <v>68</v>
      </c>
      <c r="E13" s="29" t="s">
        <v>512</v>
      </c>
      <c r="F13" s="30">
        <v>1</v>
      </c>
      <c r="G13" s="30" t="s">
        <v>211</v>
      </c>
      <c r="H13" s="30" t="s">
        <v>216</v>
      </c>
      <c r="I13" s="30">
        <v>4</v>
      </c>
      <c r="J13" s="31">
        <v>8.6</v>
      </c>
      <c r="K13" s="31">
        <f t="shared" si="2"/>
        <v>35.4</v>
      </c>
      <c r="L13" s="31">
        <v>15</v>
      </c>
      <c r="M13" s="31">
        <v>10</v>
      </c>
      <c r="N13" s="31">
        <v>12</v>
      </c>
      <c r="O13" s="31">
        <v>12</v>
      </c>
      <c r="P13" s="31">
        <v>3</v>
      </c>
      <c r="Q13" s="31">
        <f t="shared" si="3"/>
        <v>36</v>
      </c>
      <c r="R13" s="31">
        <f t="shared" si="5"/>
        <v>144</v>
      </c>
      <c r="S13" s="32">
        <f t="shared" si="4"/>
        <v>1339.3999999999999</v>
      </c>
      <c r="T13" s="31" t="s">
        <v>307</v>
      </c>
      <c r="U13" s="38">
        <v>8101121001128</v>
      </c>
      <c r="V13" s="38">
        <v>58101121001123</v>
      </c>
      <c r="W13" s="31" t="s">
        <v>406</v>
      </c>
      <c r="X13" s="31" t="s">
        <v>406</v>
      </c>
      <c r="Y13" s="31" t="s">
        <v>324</v>
      </c>
      <c r="Z13" s="31" t="s">
        <v>328</v>
      </c>
    </row>
    <row r="14" spans="1:27">
      <c r="A14" s="29" t="s">
        <v>619</v>
      </c>
      <c r="B14" s="29" t="s">
        <v>567</v>
      </c>
      <c r="C14" s="36" t="s">
        <v>69</v>
      </c>
      <c r="D14" s="30" t="s">
        <v>70</v>
      </c>
      <c r="E14" s="29" t="s">
        <v>512</v>
      </c>
      <c r="F14" s="30">
        <v>16</v>
      </c>
      <c r="G14" s="30" t="s">
        <v>215</v>
      </c>
      <c r="H14" s="30" t="s">
        <v>216</v>
      </c>
      <c r="I14" s="30">
        <v>8</v>
      </c>
      <c r="J14" s="31">
        <v>1.6</v>
      </c>
      <c r="K14" s="31">
        <f t="shared" si="2"/>
        <v>13.8</v>
      </c>
      <c r="L14" s="31">
        <v>8.25</v>
      </c>
      <c r="M14" s="31">
        <v>8.5</v>
      </c>
      <c r="N14" s="31">
        <v>6.5</v>
      </c>
      <c r="O14" s="31">
        <v>20</v>
      </c>
      <c r="P14" s="31">
        <v>2</v>
      </c>
      <c r="Q14" s="31">
        <f t="shared" si="3"/>
        <v>40</v>
      </c>
      <c r="R14" s="31">
        <f t="shared" si="5"/>
        <v>320</v>
      </c>
      <c r="S14" s="32">
        <f t="shared" si="4"/>
        <v>617</v>
      </c>
      <c r="T14" s="31" t="s">
        <v>308</v>
      </c>
      <c r="U14" s="38">
        <v>8101121001135</v>
      </c>
      <c r="V14" s="38">
        <v>58101121001130</v>
      </c>
      <c r="W14" s="31" t="s">
        <v>406</v>
      </c>
      <c r="X14" s="31" t="s">
        <v>406</v>
      </c>
      <c r="Y14" s="31" t="s">
        <v>324</v>
      </c>
      <c r="Z14" s="31" t="s">
        <v>328</v>
      </c>
    </row>
    <row r="15" spans="1:27">
      <c r="A15" s="29" t="s">
        <v>617</v>
      </c>
      <c r="B15" s="29" t="s">
        <v>568</v>
      </c>
      <c r="C15" s="36" t="s">
        <v>11</v>
      </c>
      <c r="D15" s="31" t="s">
        <v>225</v>
      </c>
      <c r="E15" s="29">
        <v>87309096</v>
      </c>
      <c r="F15" s="30">
        <v>0.22600000000000001</v>
      </c>
      <c r="G15" s="30" t="s">
        <v>213</v>
      </c>
      <c r="H15" s="30" t="s">
        <v>216</v>
      </c>
      <c r="I15" s="30">
        <v>12</v>
      </c>
      <c r="J15" s="31">
        <v>0.05</v>
      </c>
      <c r="K15" s="31">
        <v>2.5</v>
      </c>
      <c r="L15" s="31">
        <v>13.313000000000001</v>
      </c>
      <c r="M15" s="31">
        <v>10.938000000000001</v>
      </c>
      <c r="N15" s="31">
        <v>18.75</v>
      </c>
      <c r="O15" s="31">
        <v>12</v>
      </c>
      <c r="P15" s="31">
        <v>2</v>
      </c>
      <c r="Q15" s="31">
        <f t="shared" si="3"/>
        <v>24</v>
      </c>
      <c r="R15" s="31">
        <f t="shared" si="5"/>
        <v>288</v>
      </c>
      <c r="S15" s="32">
        <f t="shared" si="4"/>
        <v>125</v>
      </c>
      <c r="T15" s="31" t="s">
        <v>228</v>
      </c>
      <c r="U15" s="38">
        <v>8101121000152</v>
      </c>
      <c r="V15" s="38">
        <v>58101121000157</v>
      </c>
      <c r="W15" s="33" t="s">
        <v>462</v>
      </c>
      <c r="X15" s="33" t="s">
        <v>463</v>
      </c>
      <c r="Y15" s="31" t="s">
        <v>324</v>
      </c>
      <c r="Z15" s="31" t="s">
        <v>328</v>
      </c>
    </row>
    <row r="16" spans="1:27">
      <c r="A16" s="43" t="s">
        <v>617</v>
      </c>
      <c r="B16" s="29" t="s">
        <v>568</v>
      </c>
      <c r="C16" s="36" t="s">
        <v>12</v>
      </c>
      <c r="D16" s="30" t="s">
        <v>71</v>
      </c>
      <c r="E16" s="43">
        <v>79714858</v>
      </c>
      <c r="F16" s="30">
        <v>10</v>
      </c>
      <c r="G16" s="30" t="s">
        <v>213</v>
      </c>
      <c r="H16" s="30" t="s">
        <v>216</v>
      </c>
      <c r="I16" s="30">
        <v>8</v>
      </c>
      <c r="J16" s="31">
        <v>1</v>
      </c>
      <c r="K16" s="31">
        <v>9</v>
      </c>
      <c r="L16" s="31">
        <v>11.5</v>
      </c>
      <c r="M16" s="31">
        <v>6.125</v>
      </c>
      <c r="N16" s="31">
        <v>9.125</v>
      </c>
      <c r="O16" s="31">
        <v>24</v>
      </c>
      <c r="P16" s="31">
        <v>5</v>
      </c>
      <c r="Q16" s="31">
        <f t="shared" si="3"/>
        <v>120</v>
      </c>
      <c r="R16" s="31">
        <f>Q16*I16</f>
        <v>960</v>
      </c>
      <c r="S16" s="32">
        <f t="shared" si="4"/>
        <v>1145</v>
      </c>
      <c r="T16" s="31" t="s">
        <v>229</v>
      </c>
      <c r="U16" s="31" t="str">
        <f>VLOOKUP(D16,[1]Eaches!$A:$B,2,0)</f>
        <v>00810112100402</v>
      </c>
      <c r="V16" s="31" t="str">
        <f>VLOOKUP(D16,[1]Cases!$A:$B,2,0)</f>
        <v>50810112100407</v>
      </c>
      <c r="W16" s="43" t="s">
        <v>512</v>
      </c>
      <c r="X16" s="43" t="s">
        <v>550</v>
      </c>
      <c r="Y16" s="31" t="s">
        <v>324</v>
      </c>
      <c r="Z16" s="31" t="s">
        <v>328</v>
      </c>
    </row>
    <row r="17" spans="1:26">
      <c r="A17" s="29" t="s">
        <v>617</v>
      </c>
      <c r="B17" s="29" t="s">
        <v>568</v>
      </c>
      <c r="C17" s="36" t="s">
        <v>13</v>
      </c>
      <c r="D17" s="30" t="s">
        <v>72</v>
      </c>
      <c r="E17" s="29">
        <v>86773201</v>
      </c>
      <c r="F17" s="30">
        <v>10</v>
      </c>
      <c r="G17" s="30" t="s">
        <v>213</v>
      </c>
      <c r="H17" s="30" t="s">
        <v>216</v>
      </c>
      <c r="I17" s="30">
        <v>8</v>
      </c>
      <c r="J17" s="31">
        <v>1</v>
      </c>
      <c r="K17" s="31">
        <v>9</v>
      </c>
      <c r="L17" s="31">
        <v>11.5</v>
      </c>
      <c r="M17" s="31">
        <v>6.125</v>
      </c>
      <c r="N17" s="31">
        <v>9.125</v>
      </c>
      <c r="O17" s="31">
        <v>24</v>
      </c>
      <c r="P17" s="31">
        <v>5</v>
      </c>
      <c r="Q17" s="31">
        <f t="shared" si="3"/>
        <v>120</v>
      </c>
      <c r="R17" s="31">
        <f>I17*Q17</f>
        <v>960</v>
      </c>
      <c r="S17" s="32">
        <f t="shared" si="4"/>
        <v>1145</v>
      </c>
      <c r="T17" s="31" t="s">
        <v>229</v>
      </c>
      <c r="U17" s="33" t="str">
        <f>VLOOKUP(D17,[1]Eaches!$A:$B,2,0)</f>
        <v>00810112100693</v>
      </c>
      <c r="V17" s="33" t="str">
        <f>VLOOKUP(D17,[1]Cases!$A:$B,2,0)</f>
        <v>50810112100698</v>
      </c>
      <c r="W17" s="33" t="s">
        <v>465</v>
      </c>
      <c r="X17" s="33" t="s">
        <v>466</v>
      </c>
      <c r="Y17" s="31" t="s">
        <v>324</v>
      </c>
      <c r="Z17" s="31" t="s">
        <v>328</v>
      </c>
    </row>
    <row r="18" spans="1:26">
      <c r="A18" s="29" t="s">
        <v>619</v>
      </c>
      <c r="B18" s="29" t="s">
        <v>569</v>
      </c>
      <c r="C18" s="30" t="s">
        <v>14</v>
      </c>
      <c r="D18" s="29" t="s">
        <v>226</v>
      </c>
      <c r="E18" s="29" t="s">
        <v>512</v>
      </c>
      <c r="F18" s="30">
        <v>2.5</v>
      </c>
      <c r="G18" s="30" t="s">
        <v>211</v>
      </c>
      <c r="H18" s="30" t="s">
        <v>216</v>
      </c>
      <c r="I18" s="30">
        <v>2</v>
      </c>
      <c r="J18" s="31">
        <v>21.4</v>
      </c>
      <c r="K18" s="31">
        <f t="shared" ref="K18:K30" si="6">(I18*J18)+1</f>
        <v>43.8</v>
      </c>
      <c r="L18" s="31">
        <v>15.875</v>
      </c>
      <c r="M18" s="31">
        <v>9.875</v>
      </c>
      <c r="N18" s="31">
        <v>17.375</v>
      </c>
      <c r="O18" s="31">
        <v>12</v>
      </c>
      <c r="P18" s="31">
        <v>3</v>
      </c>
      <c r="Q18" s="31">
        <f t="shared" si="3"/>
        <v>36</v>
      </c>
      <c r="R18" s="31">
        <f>I18*Q18</f>
        <v>72</v>
      </c>
      <c r="S18" s="32">
        <f t="shared" si="4"/>
        <v>1641.8</v>
      </c>
      <c r="T18" s="31" t="s">
        <v>218</v>
      </c>
      <c r="U18" s="33" t="s">
        <v>407</v>
      </c>
      <c r="V18" s="33" t="s">
        <v>409</v>
      </c>
      <c r="W18" s="31" t="s">
        <v>406</v>
      </c>
      <c r="X18" s="31" t="s">
        <v>406</v>
      </c>
      <c r="Y18" s="31" t="s">
        <v>324</v>
      </c>
      <c r="Z18" s="31" t="s">
        <v>328</v>
      </c>
    </row>
    <row r="19" spans="1:26">
      <c r="A19" s="29" t="s">
        <v>619</v>
      </c>
      <c r="B19" s="29" t="s">
        <v>569</v>
      </c>
      <c r="C19" s="36" t="s">
        <v>15</v>
      </c>
      <c r="D19" s="30" t="s">
        <v>73</v>
      </c>
      <c r="E19" s="29" t="s">
        <v>227</v>
      </c>
      <c r="F19" s="30">
        <v>2.5</v>
      </c>
      <c r="G19" s="30" t="s">
        <v>211</v>
      </c>
      <c r="H19" s="30" t="s">
        <v>216</v>
      </c>
      <c r="I19" s="30">
        <v>2</v>
      </c>
      <c r="J19" s="31">
        <v>21.4</v>
      </c>
      <c r="K19" s="31">
        <f t="shared" si="6"/>
        <v>43.8</v>
      </c>
      <c r="L19" s="31">
        <v>15.875</v>
      </c>
      <c r="M19" s="31">
        <v>9.875</v>
      </c>
      <c r="N19" s="31">
        <v>17.375</v>
      </c>
      <c r="O19" s="31">
        <v>12</v>
      </c>
      <c r="P19" s="31">
        <v>3</v>
      </c>
      <c r="Q19" s="31">
        <f t="shared" si="3"/>
        <v>36</v>
      </c>
      <c r="R19" s="31">
        <f>I19*Q19</f>
        <v>72</v>
      </c>
      <c r="S19" s="32">
        <f t="shared" si="4"/>
        <v>1641.8</v>
      </c>
      <c r="T19" s="31" t="s">
        <v>218</v>
      </c>
      <c r="U19" s="43" t="s">
        <v>529</v>
      </c>
      <c r="V19" s="43" t="s">
        <v>530</v>
      </c>
      <c r="W19" s="33" t="s">
        <v>426</v>
      </c>
      <c r="X19" s="33" t="s">
        <v>427</v>
      </c>
      <c r="Y19" s="31" t="s">
        <v>324</v>
      </c>
      <c r="Z19" s="31" t="s">
        <v>328</v>
      </c>
    </row>
    <row r="20" spans="1:26">
      <c r="A20" s="29" t="s">
        <v>619</v>
      </c>
      <c r="B20" s="29" t="s">
        <v>569</v>
      </c>
      <c r="C20" s="36" t="s">
        <v>16</v>
      </c>
      <c r="D20" s="30" t="s">
        <v>74</v>
      </c>
      <c r="E20" s="29">
        <v>79893817</v>
      </c>
      <c r="F20" s="30">
        <v>50</v>
      </c>
      <c r="G20" s="30" t="s">
        <v>214</v>
      </c>
      <c r="H20" s="30" t="s">
        <v>224</v>
      </c>
      <c r="I20" s="30">
        <v>1</v>
      </c>
      <c r="J20" s="31">
        <v>50.1</v>
      </c>
      <c r="K20" s="31">
        <f t="shared" si="6"/>
        <v>51.1</v>
      </c>
      <c r="L20" s="31">
        <v>29</v>
      </c>
      <c r="M20" s="31">
        <v>15</v>
      </c>
      <c r="N20" s="31">
        <v>4</v>
      </c>
      <c r="O20" s="31">
        <v>4</v>
      </c>
      <c r="P20" s="31">
        <v>10</v>
      </c>
      <c r="Q20" s="31">
        <f t="shared" si="3"/>
        <v>40</v>
      </c>
      <c r="R20" s="31">
        <f>I20*Q20</f>
        <v>40</v>
      </c>
      <c r="S20" s="32">
        <f t="shared" si="4"/>
        <v>2109</v>
      </c>
      <c r="T20" s="31" t="s">
        <v>230</v>
      </c>
      <c r="U20" s="38">
        <v>8101121001098</v>
      </c>
      <c r="V20" s="31" t="s">
        <v>341</v>
      </c>
      <c r="W20" s="33" t="s">
        <v>469</v>
      </c>
      <c r="X20" s="33" t="s">
        <v>341</v>
      </c>
      <c r="Y20" s="31" t="s">
        <v>324</v>
      </c>
      <c r="Z20" s="31" t="s">
        <v>328</v>
      </c>
    </row>
    <row r="21" spans="1:26">
      <c r="A21" s="29" t="s">
        <v>619</v>
      </c>
      <c r="B21" s="29" t="s">
        <v>569</v>
      </c>
      <c r="C21" s="36" t="s">
        <v>17</v>
      </c>
      <c r="D21" s="30" t="s">
        <v>75</v>
      </c>
      <c r="E21" s="29">
        <v>4249932</v>
      </c>
      <c r="F21" s="30">
        <v>2.5</v>
      </c>
      <c r="G21" s="30" t="s">
        <v>211</v>
      </c>
      <c r="H21" s="30" t="s">
        <v>216</v>
      </c>
      <c r="I21" s="30">
        <v>2</v>
      </c>
      <c r="J21" s="31">
        <v>21.4</v>
      </c>
      <c r="K21" s="31">
        <f t="shared" si="6"/>
        <v>43.8</v>
      </c>
      <c r="L21" s="31">
        <v>16</v>
      </c>
      <c r="M21" s="31">
        <v>10</v>
      </c>
      <c r="N21" s="31">
        <v>15.5</v>
      </c>
      <c r="O21" s="31">
        <v>12</v>
      </c>
      <c r="P21" s="31">
        <v>3</v>
      </c>
      <c r="Q21" s="31">
        <f t="shared" si="3"/>
        <v>36</v>
      </c>
      <c r="R21" s="31">
        <f>I21*Q21</f>
        <v>72</v>
      </c>
      <c r="S21" s="32">
        <f t="shared" si="4"/>
        <v>1641.8</v>
      </c>
      <c r="T21" s="31" t="s">
        <v>310</v>
      </c>
      <c r="U21" s="38">
        <v>8101121000763</v>
      </c>
      <c r="V21" s="38">
        <v>58101121000768</v>
      </c>
      <c r="W21" s="33" t="s">
        <v>473</v>
      </c>
      <c r="X21" s="33" t="s">
        <v>474</v>
      </c>
      <c r="Y21" s="31" t="s">
        <v>324</v>
      </c>
      <c r="Z21" s="31" t="s">
        <v>328</v>
      </c>
    </row>
    <row r="22" spans="1:26">
      <c r="A22" s="40" t="s">
        <v>619</v>
      </c>
      <c r="B22" s="29" t="s">
        <v>569</v>
      </c>
      <c r="C22" s="36" t="s">
        <v>18</v>
      </c>
      <c r="D22" s="36" t="s">
        <v>344</v>
      </c>
      <c r="E22" s="40">
        <v>87276341</v>
      </c>
      <c r="F22" s="30">
        <v>11</v>
      </c>
      <c r="G22" s="30" t="s">
        <v>214</v>
      </c>
      <c r="H22" s="30" t="s">
        <v>216</v>
      </c>
      <c r="I22" s="30">
        <v>4</v>
      </c>
      <c r="J22" s="31">
        <v>11.1</v>
      </c>
      <c r="K22" s="31">
        <f t="shared" si="6"/>
        <v>45.4</v>
      </c>
      <c r="S22" s="32"/>
      <c r="U22" s="41">
        <v>8101121000480</v>
      </c>
      <c r="V22" s="41">
        <v>58101121000485</v>
      </c>
      <c r="W22" s="33" t="s">
        <v>477</v>
      </c>
      <c r="X22" s="33" t="s">
        <v>478</v>
      </c>
      <c r="Y22" s="31" t="s">
        <v>324</v>
      </c>
      <c r="Z22" s="31" t="s">
        <v>328</v>
      </c>
    </row>
    <row r="23" spans="1:26">
      <c r="A23" s="29" t="s">
        <v>619</v>
      </c>
      <c r="B23" s="29" t="s">
        <v>570</v>
      </c>
      <c r="C23" s="36" t="s">
        <v>19</v>
      </c>
      <c r="D23" s="30" t="s">
        <v>76</v>
      </c>
      <c r="E23" s="29" t="s">
        <v>512</v>
      </c>
      <c r="F23" s="30">
        <v>1</v>
      </c>
      <c r="G23" s="30" t="s">
        <v>214</v>
      </c>
      <c r="H23" s="30" t="s">
        <v>216</v>
      </c>
      <c r="I23" s="30">
        <v>4</v>
      </c>
      <c r="J23" s="31">
        <v>1.5</v>
      </c>
      <c r="K23" s="31">
        <f t="shared" si="6"/>
        <v>7</v>
      </c>
      <c r="L23" s="31">
        <v>12</v>
      </c>
      <c r="M23" s="31">
        <v>8.25</v>
      </c>
      <c r="N23" s="31">
        <v>11.25</v>
      </c>
      <c r="O23" s="31">
        <v>20</v>
      </c>
      <c r="P23" s="31">
        <v>3</v>
      </c>
      <c r="Q23" s="31">
        <f t="shared" ref="Q23:Q33" si="7">O23*P23</f>
        <v>60</v>
      </c>
      <c r="R23" s="31">
        <f t="shared" ref="R23:R33" si="8">Q23*I23</f>
        <v>240</v>
      </c>
      <c r="S23" s="32">
        <f>(K23*Q23)+65</f>
        <v>485</v>
      </c>
      <c r="T23" s="31" t="s">
        <v>311</v>
      </c>
      <c r="U23" s="33" t="s">
        <v>413</v>
      </c>
      <c r="V23" s="33" t="s">
        <v>414</v>
      </c>
      <c r="W23" s="31" t="s">
        <v>406</v>
      </c>
      <c r="X23" s="31" t="s">
        <v>406</v>
      </c>
      <c r="Y23" s="31" t="s">
        <v>324</v>
      </c>
      <c r="Z23" s="31" t="s">
        <v>328</v>
      </c>
    </row>
    <row r="24" spans="1:26">
      <c r="A24" s="29" t="s">
        <v>619</v>
      </c>
      <c r="B24" s="29" t="s">
        <v>571</v>
      </c>
      <c r="C24" s="36" t="s">
        <v>20</v>
      </c>
      <c r="D24" s="30" t="s">
        <v>77</v>
      </c>
      <c r="E24" s="29" t="s">
        <v>512</v>
      </c>
      <c r="F24" s="30">
        <v>51</v>
      </c>
      <c r="G24" s="30" t="s">
        <v>215</v>
      </c>
      <c r="H24" s="30" t="s">
        <v>216</v>
      </c>
      <c r="I24" s="30">
        <v>8</v>
      </c>
      <c r="J24" s="31">
        <v>3.7</v>
      </c>
      <c r="K24" s="31">
        <f t="shared" si="6"/>
        <v>30.6</v>
      </c>
      <c r="L24" s="31">
        <v>15.5</v>
      </c>
      <c r="M24" s="31">
        <v>12.5</v>
      </c>
      <c r="N24" s="31">
        <v>12.25</v>
      </c>
      <c r="O24" s="31">
        <v>9</v>
      </c>
      <c r="P24" s="31">
        <v>3</v>
      </c>
      <c r="Q24" s="31">
        <f t="shared" si="7"/>
        <v>27</v>
      </c>
      <c r="R24" s="31">
        <f t="shared" si="8"/>
        <v>216</v>
      </c>
      <c r="S24" s="32">
        <f>(K24*Q24)+65</f>
        <v>891.2</v>
      </c>
      <c r="T24" s="37" t="s">
        <v>312</v>
      </c>
      <c r="U24" s="31" t="str">
        <f>VLOOKUP(D24,[1]Eaches!$A:$B,2,0)</f>
        <v>00810112101003</v>
      </c>
      <c r="V24" s="31" t="str">
        <f>VLOOKUP(D24,[1]Cases!$A:$B,2,0)</f>
        <v>50810112101008</v>
      </c>
      <c r="W24" s="31" t="s">
        <v>406</v>
      </c>
      <c r="X24" s="31" t="s">
        <v>406</v>
      </c>
      <c r="Y24" s="31" t="s">
        <v>324</v>
      </c>
      <c r="Z24" s="31" t="s">
        <v>328</v>
      </c>
    </row>
    <row r="25" spans="1:26">
      <c r="A25" s="29" t="s">
        <v>617</v>
      </c>
      <c r="B25" s="29" t="s">
        <v>572</v>
      </c>
      <c r="C25" s="36" t="s">
        <v>78</v>
      </c>
      <c r="D25" s="30" t="s">
        <v>79</v>
      </c>
      <c r="E25" s="29">
        <v>11008475</v>
      </c>
      <c r="F25" s="30">
        <v>6</v>
      </c>
      <c r="G25" s="30" t="s">
        <v>213</v>
      </c>
      <c r="H25" s="30" t="s">
        <v>216</v>
      </c>
      <c r="I25" s="30">
        <v>12</v>
      </c>
      <c r="J25" s="31">
        <v>0.55000000000000004</v>
      </c>
      <c r="K25" s="31">
        <f t="shared" si="6"/>
        <v>7.6000000000000005</v>
      </c>
      <c r="L25" s="31">
        <v>11.4</v>
      </c>
      <c r="M25" s="31">
        <v>9.5</v>
      </c>
      <c r="N25" s="31">
        <v>9</v>
      </c>
      <c r="O25" s="31">
        <v>18</v>
      </c>
      <c r="P25" s="31">
        <v>2</v>
      </c>
      <c r="Q25" s="31">
        <f t="shared" si="7"/>
        <v>36</v>
      </c>
      <c r="R25" s="31">
        <f t="shared" si="8"/>
        <v>432</v>
      </c>
      <c r="S25" s="32">
        <v>339</v>
      </c>
      <c r="T25" s="37" t="s">
        <v>287</v>
      </c>
      <c r="U25" s="31" t="s">
        <v>325</v>
      </c>
      <c r="V25" s="31" t="s">
        <v>325</v>
      </c>
      <c r="W25" s="33" t="s">
        <v>386</v>
      </c>
      <c r="X25" s="33" t="s">
        <v>387</v>
      </c>
      <c r="Y25" s="31" t="s">
        <v>324</v>
      </c>
      <c r="Z25" s="31" t="s">
        <v>329</v>
      </c>
    </row>
    <row r="26" spans="1:26">
      <c r="A26" s="29" t="s">
        <v>617</v>
      </c>
      <c r="B26" s="29" t="s">
        <v>572</v>
      </c>
      <c r="C26" s="36" t="s">
        <v>80</v>
      </c>
      <c r="D26" s="30" t="s">
        <v>81</v>
      </c>
      <c r="E26" s="29">
        <v>11008336</v>
      </c>
      <c r="F26" s="30">
        <v>0.5</v>
      </c>
      <c r="G26" s="31" t="s">
        <v>211</v>
      </c>
      <c r="H26" s="30" t="s">
        <v>216</v>
      </c>
      <c r="I26" s="30">
        <v>4</v>
      </c>
      <c r="J26" s="31">
        <v>5.6</v>
      </c>
      <c r="K26" s="31">
        <f t="shared" si="6"/>
        <v>23.4</v>
      </c>
      <c r="L26" s="31">
        <v>13.6</v>
      </c>
      <c r="M26" s="31">
        <v>7.9</v>
      </c>
      <c r="N26" s="31">
        <v>9.9</v>
      </c>
      <c r="O26" s="31">
        <v>18</v>
      </c>
      <c r="P26" s="31">
        <v>2</v>
      </c>
      <c r="Q26" s="31">
        <f t="shared" si="7"/>
        <v>36</v>
      </c>
      <c r="R26" s="31">
        <f t="shared" si="8"/>
        <v>144</v>
      </c>
      <c r="S26" s="32">
        <f>(K26*Q26)+65</f>
        <v>907.4</v>
      </c>
      <c r="T26" s="37" t="s">
        <v>268</v>
      </c>
      <c r="U26" s="31" t="str">
        <f>VLOOKUP(D26,[1]Eaches!$A:$B,2,0)</f>
        <v>00810112100594</v>
      </c>
      <c r="V26" s="31" t="str">
        <f>VLOOKUP(D26,[1]Cases!$A:$B,2,0)</f>
        <v>50810112100599</v>
      </c>
      <c r="W26" s="33" t="s">
        <v>375</v>
      </c>
      <c r="X26" s="33" t="s">
        <v>374</v>
      </c>
      <c r="Y26" s="31" t="s">
        <v>324</v>
      </c>
      <c r="Z26" s="31" t="s">
        <v>329</v>
      </c>
    </row>
    <row r="27" spans="1:26">
      <c r="A27" s="29" t="s">
        <v>617</v>
      </c>
      <c r="B27" s="29" t="s">
        <v>572</v>
      </c>
      <c r="C27" s="36" t="s">
        <v>82</v>
      </c>
      <c r="D27" s="30" t="s">
        <v>83</v>
      </c>
      <c r="E27" s="29">
        <v>11008357</v>
      </c>
      <c r="F27" s="30">
        <v>6</v>
      </c>
      <c r="G27" s="31" t="s">
        <v>215</v>
      </c>
      <c r="H27" s="30" t="s">
        <v>216</v>
      </c>
      <c r="I27" s="30">
        <v>12</v>
      </c>
      <c r="J27" s="31">
        <v>0.55000000000000004</v>
      </c>
      <c r="K27" s="31">
        <f t="shared" si="6"/>
        <v>7.6000000000000005</v>
      </c>
      <c r="L27" s="31">
        <v>9.8000000000000007</v>
      </c>
      <c r="M27" s="31">
        <v>8.8000000000000007</v>
      </c>
      <c r="N27" s="31">
        <v>7</v>
      </c>
      <c r="O27" s="31">
        <v>20</v>
      </c>
      <c r="P27" s="31">
        <v>2</v>
      </c>
      <c r="Q27" s="31">
        <f t="shared" si="7"/>
        <v>40</v>
      </c>
      <c r="R27" s="31">
        <f t="shared" si="8"/>
        <v>480</v>
      </c>
      <c r="S27" s="32">
        <v>369</v>
      </c>
      <c r="T27" s="37" t="s">
        <v>288</v>
      </c>
      <c r="U27" s="31" t="str">
        <f>VLOOKUP(D27,[1]Eaches!$A:$B,2,0)</f>
        <v>00810112100600</v>
      </c>
      <c r="V27" s="31" t="str">
        <f>VLOOKUP(D27,[1]Cases!$A:$B,2,0)</f>
        <v>50810112100605</v>
      </c>
      <c r="W27" s="33" t="s">
        <v>377</v>
      </c>
      <c r="X27" s="33" t="s">
        <v>376</v>
      </c>
      <c r="Y27" s="31" t="s">
        <v>324</v>
      </c>
      <c r="Z27" s="31" t="s">
        <v>329</v>
      </c>
    </row>
    <row r="28" spans="1:26">
      <c r="A28" s="29" t="s">
        <v>617</v>
      </c>
      <c r="B28" s="29" t="s">
        <v>572</v>
      </c>
      <c r="C28" s="36" t="s">
        <v>84</v>
      </c>
      <c r="D28" s="30" t="s">
        <v>85</v>
      </c>
      <c r="E28" s="29">
        <v>11008589</v>
      </c>
      <c r="F28" s="30">
        <v>60</v>
      </c>
      <c r="G28" s="31" t="s">
        <v>215</v>
      </c>
      <c r="H28" s="30" t="s">
        <v>216</v>
      </c>
      <c r="I28" s="30">
        <v>4</v>
      </c>
      <c r="J28" s="31">
        <v>5.4</v>
      </c>
      <c r="K28" s="31">
        <f t="shared" si="6"/>
        <v>22.6</v>
      </c>
      <c r="L28" s="31">
        <v>13.4</v>
      </c>
      <c r="M28" s="31">
        <v>7.5</v>
      </c>
      <c r="N28" s="31">
        <v>12.1</v>
      </c>
      <c r="O28" s="31">
        <v>8</v>
      </c>
      <c r="P28" s="31">
        <v>1</v>
      </c>
      <c r="Q28" s="31">
        <f t="shared" si="7"/>
        <v>8</v>
      </c>
      <c r="R28" s="31">
        <f t="shared" si="8"/>
        <v>32</v>
      </c>
      <c r="S28" s="32">
        <v>216</v>
      </c>
      <c r="T28" s="37" t="s">
        <v>289</v>
      </c>
      <c r="U28" s="31" t="str">
        <f>VLOOKUP(D28,[1]Eaches!$A:$B,2,0)</f>
        <v>00810112100631</v>
      </c>
      <c r="V28" s="31" t="str">
        <f>VLOOKUP(D28,[1]Cases!$A:$B,2,0)</f>
        <v>50810112100636</v>
      </c>
      <c r="W28" s="33" t="s">
        <v>393</v>
      </c>
      <c r="X28" s="33" t="s">
        <v>392</v>
      </c>
      <c r="Y28" s="31" t="s">
        <v>324</v>
      </c>
      <c r="Z28" s="31" t="s">
        <v>329</v>
      </c>
    </row>
    <row r="29" spans="1:26">
      <c r="A29" s="29" t="s">
        <v>617</v>
      </c>
      <c r="B29" s="29" t="s">
        <v>572</v>
      </c>
      <c r="C29" s="36" t="s">
        <v>86</v>
      </c>
      <c r="D29" s="30" t="s">
        <v>87</v>
      </c>
      <c r="E29" s="29">
        <v>11008409</v>
      </c>
      <c r="F29" s="30">
        <v>10</v>
      </c>
      <c r="G29" s="31" t="s">
        <v>215</v>
      </c>
      <c r="H29" s="30" t="s">
        <v>216</v>
      </c>
      <c r="I29" s="30">
        <v>8</v>
      </c>
      <c r="J29" s="31">
        <v>1.3</v>
      </c>
      <c r="K29" s="31">
        <f t="shared" si="6"/>
        <v>11.4</v>
      </c>
      <c r="L29" s="31">
        <v>10.7</v>
      </c>
      <c r="M29" s="31">
        <v>7.9</v>
      </c>
      <c r="N29" s="31">
        <v>10.1</v>
      </c>
      <c r="O29" s="31">
        <v>12</v>
      </c>
      <c r="P29" s="31">
        <v>2</v>
      </c>
      <c r="Q29" s="31">
        <f t="shared" si="7"/>
        <v>24</v>
      </c>
      <c r="R29" s="31">
        <f t="shared" si="8"/>
        <v>192</v>
      </c>
      <c r="S29" s="32">
        <v>309</v>
      </c>
      <c r="T29" s="37" t="s">
        <v>290</v>
      </c>
      <c r="U29" s="31" t="s">
        <v>325</v>
      </c>
      <c r="V29" s="31" t="s">
        <v>325</v>
      </c>
      <c r="W29" s="33" t="s">
        <v>378</v>
      </c>
      <c r="X29" s="33" t="s">
        <v>379</v>
      </c>
      <c r="Y29" s="31" t="s">
        <v>324</v>
      </c>
      <c r="Z29" s="31" t="s">
        <v>329</v>
      </c>
    </row>
    <row r="30" spans="1:26">
      <c r="A30" s="29" t="s">
        <v>617</v>
      </c>
      <c r="B30" s="29" t="s">
        <v>572</v>
      </c>
      <c r="C30" s="36" t="s">
        <v>88</v>
      </c>
      <c r="D30" s="30" t="s">
        <v>89</v>
      </c>
      <c r="E30" s="29">
        <v>11008474</v>
      </c>
      <c r="F30" s="30">
        <v>1</v>
      </c>
      <c r="G30" s="31" t="s">
        <v>212</v>
      </c>
      <c r="H30" s="30" t="s">
        <v>216</v>
      </c>
      <c r="I30" s="30">
        <v>8</v>
      </c>
      <c r="J30" s="31">
        <v>1.35</v>
      </c>
      <c r="K30" s="31">
        <f t="shared" si="6"/>
        <v>11.8</v>
      </c>
      <c r="L30" s="31">
        <v>10.7</v>
      </c>
      <c r="M30" s="31">
        <v>7.9</v>
      </c>
      <c r="N30" s="31">
        <v>10.1</v>
      </c>
      <c r="O30" s="31">
        <v>12</v>
      </c>
      <c r="P30" s="31">
        <v>3</v>
      </c>
      <c r="Q30" s="31">
        <f t="shared" si="7"/>
        <v>36</v>
      </c>
      <c r="R30" s="31">
        <f t="shared" si="8"/>
        <v>288</v>
      </c>
      <c r="S30" s="32">
        <v>460</v>
      </c>
      <c r="T30" s="37" t="s">
        <v>291</v>
      </c>
      <c r="U30" s="31" t="str">
        <f>VLOOKUP(D30,[1]Eaches!$A:$B,2,0)</f>
        <v>00810112100914</v>
      </c>
      <c r="V30" s="31" t="s">
        <v>325</v>
      </c>
      <c r="W30" s="33" t="s">
        <v>383</v>
      </c>
      <c r="X30" s="33" t="s">
        <v>384</v>
      </c>
      <c r="Y30" s="31" t="s">
        <v>324</v>
      </c>
      <c r="Z30" s="31" t="s">
        <v>329</v>
      </c>
    </row>
    <row r="31" spans="1:26">
      <c r="A31" s="40" t="s">
        <v>619</v>
      </c>
      <c r="B31" s="29" t="s">
        <v>573</v>
      </c>
      <c r="C31" s="36" t="s">
        <v>90</v>
      </c>
      <c r="D31" s="36" t="s">
        <v>91</v>
      </c>
      <c r="E31" s="40">
        <v>11015818</v>
      </c>
      <c r="F31" s="30">
        <v>50</v>
      </c>
      <c r="G31" s="31" t="s">
        <v>211</v>
      </c>
      <c r="H31" s="30" t="s">
        <v>231</v>
      </c>
      <c r="I31" s="30">
        <v>1</v>
      </c>
      <c r="J31" s="31">
        <v>501</v>
      </c>
      <c r="K31" s="31">
        <v>501</v>
      </c>
      <c r="L31" s="31">
        <v>22.5</v>
      </c>
      <c r="M31" s="31">
        <v>22.5</v>
      </c>
      <c r="N31" s="31">
        <v>35.6</v>
      </c>
      <c r="O31" s="31">
        <v>4</v>
      </c>
      <c r="P31" s="31">
        <v>1</v>
      </c>
      <c r="Q31" s="31">
        <f t="shared" si="7"/>
        <v>4</v>
      </c>
      <c r="R31" s="31">
        <f t="shared" si="8"/>
        <v>4</v>
      </c>
      <c r="S31" s="32">
        <v>2069</v>
      </c>
      <c r="T31" s="37" t="s">
        <v>292</v>
      </c>
      <c r="U31" s="31" t="str">
        <f>VLOOKUP(D31,[1]Eaches!$A:$B,2,0)</f>
        <v>00810112100730</v>
      </c>
      <c r="V31" s="31" t="s">
        <v>323</v>
      </c>
      <c r="W31" s="33" t="s">
        <v>405</v>
      </c>
      <c r="X31" s="31" t="s">
        <v>323</v>
      </c>
      <c r="Y31" s="31" t="s">
        <v>324</v>
      </c>
      <c r="Z31" s="31" t="s">
        <v>329</v>
      </c>
    </row>
    <row r="32" spans="1:26">
      <c r="A32" s="29" t="s">
        <v>619</v>
      </c>
      <c r="B32" s="29" t="s">
        <v>573</v>
      </c>
      <c r="C32" s="36" t="s">
        <v>92</v>
      </c>
      <c r="D32" s="30" t="s">
        <v>93</v>
      </c>
      <c r="E32" s="29">
        <v>11015390</v>
      </c>
      <c r="F32" s="30">
        <v>16</v>
      </c>
      <c r="G32" s="31" t="s">
        <v>215</v>
      </c>
      <c r="H32" s="30" t="s">
        <v>216</v>
      </c>
      <c r="I32" s="30">
        <v>4</v>
      </c>
      <c r="J32" s="31">
        <v>1.2</v>
      </c>
      <c r="K32" s="31">
        <f>(I32*J32)+1</f>
        <v>5.8</v>
      </c>
      <c r="L32" s="31">
        <v>8.4</v>
      </c>
      <c r="M32" s="31">
        <v>5</v>
      </c>
      <c r="N32" s="31">
        <v>9</v>
      </c>
      <c r="O32" s="31">
        <v>45</v>
      </c>
      <c r="P32" s="31">
        <v>1</v>
      </c>
      <c r="Q32" s="31">
        <f t="shared" si="7"/>
        <v>45</v>
      </c>
      <c r="R32" s="31">
        <f t="shared" si="8"/>
        <v>180</v>
      </c>
      <c r="S32" s="32">
        <v>326</v>
      </c>
      <c r="T32" s="37" t="s">
        <v>294</v>
      </c>
      <c r="U32" s="31" t="s">
        <v>325</v>
      </c>
      <c r="V32" s="31" t="s">
        <v>325</v>
      </c>
      <c r="W32" s="33" t="s">
        <v>396</v>
      </c>
      <c r="X32" s="33" t="s">
        <v>397</v>
      </c>
      <c r="Y32" s="31" t="s">
        <v>324</v>
      </c>
      <c r="Z32" s="31" t="s">
        <v>329</v>
      </c>
    </row>
    <row r="33" spans="1:27">
      <c r="A33" s="29" t="s">
        <v>619</v>
      </c>
      <c r="B33" s="29" t="s">
        <v>573</v>
      </c>
      <c r="C33" s="36" t="s">
        <v>94</v>
      </c>
      <c r="D33" s="30" t="s">
        <v>95</v>
      </c>
      <c r="E33" s="29">
        <v>11015391</v>
      </c>
      <c r="F33" s="30">
        <v>64</v>
      </c>
      <c r="G33" s="31" t="s">
        <v>213</v>
      </c>
      <c r="H33" s="30" t="s">
        <v>216</v>
      </c>
      <c r="I33" s="30">
        <v>4</v>
      </c>
      <c r="J33" s="31">
        <v>5.5</v>
      </c>
      <c r="K33" s="31">
        <f>(I33*J33)+1</f>
        <v>23</v>
      </c>
      <c r="L33" s="31">
        <v>13.6</v>
      </c>
      <c r="M33" s="31">
        <v>7.9</v>
      </c>
      <c r="N33" s="31">
        <v>9.9</v>
      </c>
      <c r="O33" s="31">
        <v>15</v>
      </c>
      <c r="P33" s="31">
        <v>2</v>
      </c>
      <c r="Q33" s="31">
        <f t="shared" si="7"/>
        <v>30</v>
      </c>
      <c r="R33" s="31">
        <f t="shared" si="8"/>
        <v>120</v>
      </c>
      <c r="S33" s="32">
        <v>755</v>
      </c>
      <c r="T33" s="37" t="s">
        <v>295</v>
      </c>
      <c r="U33" s="31" t="str">
        <f>VLOOKUP(D33,[1]Eaches!$A:$B,2,0)</f>
        <v>00810112100655</v>
      </c>
      <c r="V33" s="31" t="str">
        <f>VLOOKUP(D33,[1]Cases!$A:$B,2,0)</f>
        <v>50810112100650</v>
      </c>
      <c r="W33" s="33" t="s">
        <v>398</v>
      </c>
      <c r="X33" s="33" t="s">
        <v>399</v>
      </c>
      <c r="Y33" s="31" t="s">
        <v>324</v>
      </c>
      <c r="Z33" s="31" t="s">
        <v>329</v>
      </c>
    </row>
    <row r="34" spans="1:27">
      <c r="A34" s="40" t="s">
        <v>619</v>
      </c>
      <c r="B34" s="29" t="s">
        <v>573</v>
      </c>
      <c r="C34" s="36" t="s">
        <v>96</v>
      </c>
      <c r="D34" s="36" t="s">
        <v>97</v>
      </c>
      <c r="E34" s="40" t="s">
        <v>293</v>
      </c>
      <c r="F34" s="30">
        <v>5</v>
      </c>
      <c r="G34" s="31" t="s">
        <v>211</v>
      </c>
      <c r="H34" s="30" t="s">
        <v>264</v>
      </c>
      <c r="I34" s="30">
        <v>1</v>
      </c>
      <c r="J34" s="31">
        <v>42.8</v>
      </c>
      <c r="K34" s="31">
        <f>(I34*J34)+1</f>
        <v>43.8</v>
      </c>
      <c r="S34" s="32"/>
      <c r="T34" s="37"/>
      <c r="U34" s="31" t="str">
        <f>VLOOKUP(D34,[1]Eaches!$A:$B,2,0)</f>
        <v>00810112101089</v>
      </c>
      <c r="V34" s="31" t="s">
        <v>331</v>
      </c>
      <c r="W34" s="33" t="s">
        <v>349</v>
      </c>
      <c r="X34" s="31" t="s">
        <v>331</v>
      </c>
      <c r="Y34" s="31" t="s">
        <v>324</v>
      </c>
      <c r="Z34" s="31" t="s">
        <v>329</v>
      </c>
    </row>
    <row r="35" spans="1:27">
      <c r="A35" s="29" t="s">
        <v>618</v>
      </c>
      <c r="B35" s="29" t="s">
        <v>574</v>
      </c>
      <c r="C35" s="36" t="s">
        <v>21</v>
      </c>
      <c r="D35" s="30" t="s">
        <v>98</v>
      </c>
      <c r="E35" s="29">
        <v>86248913</v>
      </c>
      <c r="F35" s="30">
        <v>2.5</v>
      </c>
      <c r="G35" s="31" t="s">
        <v>211</v>
      </c>
      <c r="H35" s="30" t="s">
        <v>216</v>
      </c>
      <c r="I35" s="30">
        <v>2</v>
      </c>
      <c r="J35" s="31">
        <v>21.4</v>
      </c>
      <c r="K35" s="31">
        <f>(I35*J35)+1</f>
        <v>43.8</v>
      </c>
      <c r="L35" s="31">
        <v>19.25</v>
      </c>
      <c r="M35" s="31">
        <v>9.75</v>
      </c>
      <c r="N35" s="31">
        <v>15</v>
      </c>
      <c r="O35" s="31">
        <v>12</v>
      </c>
      <c r="P35" s="31">
        <v>3</v>
      </c>
      <c r="Q35" s="31">
        <f t="shared" ref="Q35:Q47" si="9">O35*P35</f>
        <v>36</v>
      </c>
      <c r="R35" s="31">
        <f t="shared" ref="R35:R47" si="10">Q35*I35</f>
        <v>72</v>
      </c>
      <c r="S35" s="32">
        <f>(K35*Q35)+65</f>
        <v>1641.8</v>
      </c>
      <c r="T35" s="37" t="s">
        <v>313</v>
      </c>
      <c r="U35" s="43" t="s">
        <v>510</v>
      </c>
      <c r="V35" s="43" t="s">
        <v>511</v>
      </c>
      <c r="W35" s="43" t="s">
        <v>512</v>
      </c>
      <c r="X35" s="43" t="s">
        <v>512</v>
      </c>
      <c r="Y35" s="31" t="s">
        <v>324</v>
      </c>
      <c r="Z35" s="31" t="s">
        <v>328</v>
      </c>
      <c r="AA35" s="31" t="s">
        <v>513</v>
      </c>
    </row>
    <row r="36" spans="1:27">
      <c r="A36" s="29" t="s">
        <v>618</v>
      </c>
      <c r="B36" s="29" t="s">
        <v>574</v>
      </c>
      <c r="C36" s="36" t="s">
        <v>22</v>
      </c>
      <c r="D36" s="30" t="s">
        <v>99</v>
      </c>
      <c r="E36" s="29">
        <v>86714558</v>
      </c>
      <c r="F36" s="30">
        <v>30</v>
      </c>
      <c r="G36" s="30" t="s">
        <v>214</v>
      </c>
      <c r="H36" s="30" t="s">
        <v>224</v>
      </c>
      <c r="I36" s="30">
        <v>1</v>
      </c>
      <c r="J36" s="31">
        <v>32</v>
      </c>
      <c r="K36" s="31">
        <f>(I36*J36)+1</f>
        <v>33</v>
      </c>
      <c r="L36" s="31">
        <v>23.5</v>
      </c>
      <c r="M36" s="31">
        <v>17</v>
      </c>
      <c r="N36" s="31">
        <v>4</v>
      </c>
      <c r="O36" s="31">
        <v>5</v>
      </c>
      <c r="P36" s="31">
        <v>12</v>
      </c>
      <c r="Q36" s="31">
        <f t="shared" si="9"/>
        <v>60</v>
      </c>
      <c r="R36" s="31">
        <f t="shared" si="10"/>
        <v>60</v>
      </c>
      <c r="S36" s="32">
        <f>(K36*Q36)+65</f>
        <v>2045</v>
      </c>
      <c r="T36" s="37" t="s">
        <v>314</v>
      </c>
      <c r="U36" s="43" t="str">
        <f>VLOOKUP(D36,[1]Eaches!$A:$B,2,0)</f>
        <v>00810112101096</v>
      </c>
      <c r="V36" s="33" t="s">
        <v>341</v>
      </c>
      <c r="W36" s="43" t="s">
        <v>514</v>
      </c>
      <c r="X36" s="33" t="s">
        <v>341</v>
      </c>
      <c r="Y36" s="31" t="s">
        <v>324</v>
      </c>
      <c r="Z36" s="31" t="s">
        <v>328</v>
      </c>
    </row>
    <row r="37" spans="1:27">
      <c r="A37" s="29" t="s">
        <v>619</v>
      </c>
      <c r="B37" s="29" t="s">
        <v>575</v>
      </c>
      <c r="C37" s="36" t="s">
        <v>100</v>
      </c>
      <c r="D37" s="30" t="s">
        <v>101</v>
      </c>
      <c r="E37" s="29">
        <v>11008327</v>
      </c>
      <c r="F37" s="31">
        <v>100</v>
      </c>
      <c r="G37" s="30" t="s">
        <v>214</v>
      </c>
      <c r="H37" s="30" t="s">
        <v>231</v>
      </c>
      <c r="I37" s="30">
        <v>1</v>
      </c>
      <c r="J37" s="31">
        <v>115</v>
      </c>
      <c r="K37" s="31">
        <v>115</v>
      </c>
      <c r="L37" s="31">
        <v>21.5</v>
      </c>
      <c r="M37" s="31">
        <v>21.5</v>
      </c>
      <c r="N37" s="31">
        <v>29</v>
      </c>
      <c r="O37" s="31">
        <v>4</v>
      </c>
      <c r="P37" s="31">
        <v>1</v>
      </c>
      <c r="Q37" s="31">
        <f t="shared" si="9"/>
        <v>4</v>
      </c>
      <c r="R37" s="31">
        <f t="shared" si="10"/>
        <v>4</v>
      </c>
      <c r="S37" s="32">
        <v>501</v>
      </c>
      <c r="T37" s="37" t="s">
        <v>269</v>
      </c>
      <c r="U37" s="31" t="str">
        <f>VLOOKUP(D37,[1]Eaches!$A:$B,2,0)</f>
        <v>00810112100822</v>
      </c>
      <c r="V37" s="31" t="s">
        <v>323</v>
      </c>
      <c r="W37" s="33" t="s">
        <v>402</v>
      </c>
      <c r="X37" s="31" t="s">
        <v>323</v>
      </c>
      <c r="Y37" s="31" t="s">
        <v>324</v>
      </c>
      <c r="Z37" s="31" t="s">
        <v>329</v>
      </c>
    </row>
    <row r="38" spans="1:27">
      <c r="A38" s="29" t="s">
        <v>619</v>
      </c>
      <c r="B38" s="29" t="s">
        <v>575</v>
      </c>
      <c r="C38" s="36" t="s">
        <v>102</v>
      </c>
      <c r="D38" s="30" t="s">
        <v>103</v>
      </c>
      <c r="E38" s="29">
        <v>11008464</v>
      </c>
      <c r="F38" s="31">
        <v>1</v>
      </c>
      <c r="G38" s="30" t="s">
        <v>211</v>
      </c>
      <c r="H38" s="30" t="s">
        <v>216</v>
      </c>
      <c r="I38" s="30">
        <v>4</v>
      </c>
      <c r="J38" s="31">
        <v>10.4</v>
      </c>
      <c r="K38" s="31">
        <f t="shared" ref="K38:K52" si="11">(I38*J38)+1</f>
        <v>42.6</v>
      </c>
      <c r="L38" s="31">
        <v>15.1</v>
      </c>
      <c r="M38" s="31">
        <v>12</v>
      </c>
      <c r="N38" s="31">
        <v>11.3</v>
      </c>
      <c r="O38" s="31">
        <v>9</v>
      </c>
      <c r="P38" s="31">
        <v>4</v>
      </c>
      <c r="Q38" s="31">
        <f t="shared" si="9"/>
        <v>36</v>
      </c>
      <c r="R38" s="31">
        <f t="shared" si="10"/>
        <v>144</v>
      </c>
      <c r="S38" s="32">
        <f t="shared" ref="S38:S44" si="12">(K38*Q38)+65</f>
        <v>1598.6000000000001</v>
      </c>
      <c r="T38" s="37" t="s">
        <v>296</v>
      </c>
      <c r="U38" s="31" t="str">
        <f>VLOOKUP(D38,[1]Eaches!$A:$B,2,0)</f>
        <v>00810112100921</v>
      </c>
      <c r="V38" s="31" t="str">
        <f>VLOOKUP(D38,[1]Cases!$A:$B,2,0)</f>
        <v>50810112100926</v>
      </c>
      <c r="W38" s="33" t="s">
        <v>359</v>
      </c>
      <c r="X38" s="33" t="s">
        <v>358</v>
      </c>
      <c r="Y38" s="31" t="s">
        <v>324</v>
      </c>
      <c r="Z38" s="31" t="s">
        <v>329</v>
      </c>
    </row>
    <row r="39" spans="1:27">
      <c r="A39" s="29" t="s">
        <v>619</v>
      </c>
      <c r="B39" s="29" t="s">
        <v>576</v>
      </c>
      <c r="C39" s="36" t="s">
        <v>23</v>
      </c>
      <c r="D39" s="30" t="s">
        <v>104</v>
      </c>
      <c r="E39" s="29" t="s">
        <v>512</v>
      </c>
      <c r="F39" s="30">
        <v>2.5</v>
      </c>
      <c r="G39" s="30" t="s">
        <v>211</v>
      </c>
      <c r="H39" s="30" t="s">
        <v>216</v>
      </c>
      <c r="I39" s="30">
        <v>2</v>
      </c>
      <c r="J39" s="31">
        <v>21.4</v>
      </c>
      <c r="K39" s="31">
        <f t="shared" si="11"/>
        <v>43.8</v>
      </c>
      <c r="L39" s="31">
        <v>14</v>
      </c>
      <c r="M39" s="31">
        <v>10</v>
      </c>
      <c r="N39" s="31">
        <v>15.5</v>
      </c>
      <c r="O39" s="31">
        <v>12</v>
      </c>
      <c r="P39" s="31">
        <v>3</v>
      </c>
      <c r="Q39" s="31">
        <f t="shared" si="9"/>
        <v>36</v>
      </c>
      <c r="R39" s="31">
        <f t="shared" si="10"/>
        <v>72</v>
      </c>
      <c r="S39" s="32">
        <f t="shared" si="12"/>
        <v>1641.8</v>
      </c>
      <c r="T39" s="37" t="s">
        <v>315</v>
      </c>
      <c r="U39" s="33" t="s">
        <v>416</v>
      </c>
      <c r="V39" s="33" t="s">
        <v>415</v>
      </c>
      <c r="W39" s="31" t="s">
        <v>406</v>
      </c>
      <c r="X39" s="31" t="s">
        <v>406</v>
      </c>
      <c r="Y39" s="31" t="s">
        <v>324</v>
      </c>
      <c r="Z39" s="31" t="s">
        <v>328</v>
      </c>
    </row>
    <row r="40" spans="1:27">
      <c r="A40" s="29" t="s">
        <v>619</v>
      </c>
      <c r="B40" s="29" t="s">
        <v>577</v>
      </c>
      <c r="C40" s="36" t="s">
        <v>105</v>
      </c>
      <c r="D40" s="30" t="s">
        <v>106</v>
      </c>
      <c r="E40" s="29">
        <v>11009500</v>
      </c>
      <c r="F40" s="31">
        <v>2.5</v>
      </c>
      <c r="G40" s="30" t="s">
        <v>211</v>
      </c>
      <c r="H40" s="30" t="s">
        <v>216</v>
      </c>
      <c r="I40" s="30">
        <v>2</v>
      </c>
      <c r="J40" s="31">
        <v>25.6</v>
      </c>
      <c r="K40" s="31">
        <f t="shared" si="11"/>
        <v>52.2</v>
      </c>
      <c r="L40" s="31">
        <v>14.8</v>
      </c>
      <c r="M40" s="31">
        <v>9.6999999999999993</v>
      </c>
      <c r="N40" s="31">
        <v>15.3</v>
      </c>
      <c r="O40" s="31">
        <v>12</v>
      </c>
      <c r="P40" s="31">
        <v>2</v>
      </c>
      <c r="Q40" s="31">
        <f t="shared" si="9"/>
        <v>24</v>
      </c>
      <c r="R40" s="31">
        <f t="shared" si="10"/>
        <v>48</v>
      </c>
      <c r="S40" s="32">
        <f t="shared" si="12"/>
        <v>1317.8000000000002</v>
      </c>
      <c r="T40" s="37" t="s">
        <v>271</v>
      </c>
      <c r="U40" s="31" t="str">
        <f>VLOOKUP(D40,[1]Eaches!$A:$B,2,0)</f>
        <v>00810112100327</v>
      </c>
      <c r="V40" s="31" t="str">
        <f>VLOOKUP(D40,[1]Cases!$A:$B,2,0)</f>
        <v>50810112100322</v>
      </c>
      <c r="W40" s="33" t="s">
        <v>362</v>
      </c>
      <c r="X40" s="33" t="s">
        <v>363</v>
      </c>
      <c r="Y40" s="31" t="s">
        <v>324</v>
      </c>
      <c r="Z40" s="31" t="s">
        <v>329</v>
      </c>
    </row>
    <row r="41" spans="1:27">
      <c r="A41" s="40" t="s">
        <v>619</v>
      </c>
      <c r="B41" s="29" t="s">
        <v>577</v>
      </c>
      <c r="C41" s="36" t="s">
        <v>107</v>
      </c>
      <c r="D41" s="36" t="s">
        <v>108</v>
      </c>
      <c r="E41" s="40">
        <v>11008393</v>
      </c>
      <c r="F41" s="31">
        <v>16</v>
      </c>
      <c r="G41" s="30" t="s">
        <v>215</v>
      </c>
      <c r="H41" s="30" t="s">
        <v>216</v>
      </c>
      <c r="I41" s="30">
        <v>4</v>
      </c>
      <c r="J41" s="31">
        <v>1.4</v>
      </c>
      <c r="K41" s="31">
        <f t="shared" si="11"/>
        <v>6.6</v>
      </c>
      <c r="L41" s="31">
        <v>8.4</v>
      </c>
      <c r="M41" s="31">
        <v>5</v>
      </c>
      <c r="N41" s="31">
        <v>9</v>
      </c>
      <c r="O41" s="31">
        <v>24</v>
      </c>
      <c r="P41" s="31">
        <v>1</v>
      </c>
      <c r="Q41" s="31">
        <f t="shared" si="9"/>
        <v>24</v>
      </c>
      <c r="R41" s="31">
        <f t="shared" si="10"/>
        <v>96</v>
      </c>
      <c r="S41" s="32">
        <f t="shared" si="12"/>
        <v>223.39999999999998</v>
      </c>
      <c r="T41" s="37" t="s">
        <v>270</v>
      </c>
      <c r="U41" s="31" t="s">
        <v>325</v>
      </c>
      <c r="V41" s="31" t="s">
        <v>325</v>
      </c>
      <c r="W41" s="33" t="s">
        <v>355</v>
      </c>
      <c r="X41" s="33" t="s">
        <v>354</v>
      </c>
      <c r="Y41" s="31" t="s">
        <v>324</v>
      </c>
      <c r="Z41" s="31" t="s">
        <v>329</v>
      </c>
    </row>
    <row r="42" spans="1:27">
      <c r="A42" s="29" t="s">
        <v>619</v>
      </c>
      <c r="B42" s="29" t="s">
        <v>577</v>
      </c>
      <c r="C42" s="36" t="s">
        <v>109</v>
      </c>
      <c r="D42" s="30" t="s">
        <v>110</v>
      </c>
      <c r="E42" s="29">
        <v>11008557</v>
      </c>
      <c r="F42" s="31">
        <v>64</v>
      </c>
      <c r="G42" s="30" t="s">
        <v>215</v>
      </c>
      <c r="H42" s="30" t="s">
        <v>216</v>
      </c>
      <c r="I42" s="30">
        <v>4</v>
      </c>
      <c r="J42" s="31">
        <v>5.3</v>
      </c>
      <c r="K42" s="31">
        <f t="shared" si="11"/>
        <v>22.2</v>
      </c>
      <c r="L42" s="31">
        <v>13.6</v>
      </c>
      <c r="M42" s="31">
        <v>7.9</v>
      </c>
      <c r="N42" s="31">
        <v>9.9</v>
      </c>
      <c r="O42" s="31">
        <v>15</v>
      </c>
      <c r="P42" s="31">
        <v>2</v>
      </c>
      <c r="Q42" s="31">
        <f t="shared" si="9"/>
        <v>30</v>
      </c>
      <c r="R42" s="31">
        <f t="shared" si="10"/>
        <v>120</v>
      </c>
      <c r="S42" s="32">
        <f t="shared" si="12"/>
        <v>731</v>
      </c>
      <c r="T42" s="37" t="s">
        <v>272</v>
      </c>
      <c r="U42" s="31" t="str">
        <f>VLOOKUP(D42,[1]Eaches!$A:$B,2,0)</f>
        <v>00810112101072</v>
      </c>
      <c r="V42" s="31" t="str">
        <f>VLOOKUP(D42,[1]Cases!$A:$B,2,0)</f>
        <v>50810112101077</v>
      </c>
      <c r="W42" s="33" t="s">
        <v>361</v>
      </c>
      <c r="X42" s="33" t="s">
        <v>360</v>
      </c>
      <c r="Y42" s="31" t="s">
        <v>324</v>
      </c>
      <c r="Z42" s="31" t="s">
        <v>329</v>
      </c>
    </row>
    <row r="43" spans="1:27">
      <c r="A43" s="40" t="s">
        <v>619</v>
      </c>
      <c r="B43" s="29" t="s">
        <v>577</v>
      </c>
      <c r="C43" s="36" t="s">
        <v>111</v>
      </c>
      <c r="D43" s="36" t="s">
        <v>112</v>
      </c>
      <c r="E43" s="40">
        <v>11008377</v>
      </c>
      <c r="F43" s="31">
        <v>2.5</v>
      </c>
      <c r="G43" s="30" t="s">
        <v>211</v>
      </c>
      <c r="H43" s="30" t="s">
        <v>216</v>
      </c>
      <c r="I43" s="30">
        <v>2</v>
      </c>
      <c r="J43" s="31">
        <v>25.6</v>
      </c>
      <c r="K43" s="31">
        <f t="shared" si="11"/>
        <v>52.2</v>
      </c>
      <c r="L43" s="31">
        <v>14.8</v>
      </c>
      <c r="M43" s="31">
        <v>9.6999999999999993</v>
      </c>
      <c r="N43" s="31">
        <v>15.3</v>
      </c>
      <c r="O43" s="31">
        <v>12</v>
      </c>
      <c r="P43" s="31">
        <v>2</v>
      </c>
      <c r="Q43" s="31">
        <f t="shared" si="9"/>
        <v>24</v>
      </c>
      <c r="R43" s="31">
        <f t="shared" si="10"/>
        <v>48</v>
      </c>
      <c r="S43" s="32">
        <f t="shared" si="12"/>
        <v>1317.8000000000002</v>
      </c>
      <c r="T43" s="37" t="s">
        <v>271</v>
      </c>
      <c r="U43" s="31" t="str">
        <f>VLOOKUP(D43,[1]Eaches!$A:$B,2,0)</f>
        <v>00810112100396</v>
      </c>
      <c r="V43" s="31" t="str">
        <f>VLOOKUP(D43,[1]Cases!$A:$B,2,0)</f>
        <v>50810112100391</v>
      </c>
      <c r="W43" s="33" t="s">
        <v>353</v>
      </c>
      <c r="X43" s="33" t="s">
        <v>352</v>
      </c>
      <c r="Y43" s="31" t="s">
        <v>324</v>
      </c>
      <c r="Z43" s="31" t="s">
        <v>329</v>
      </c>
    </row>
    <row r="44" spans="1:27">
      <c r="A44" s="29" t="s">
        <v>619</v>
      </c>
      <c r="B44" s="29" t="s">
        <v>578</v>
      </c>
      <c r="C44" s="36" t="s">
        <v>24</v>
      </c>
      <c r="D44" s="30" t="s">
        <v>113</v>
      </c>
      <c r="E44" s="29">
        <v>80910932</v>
      </c>
      <c r="F44" s="31">
        <v>2.5</v>
      </c>
      <c r="G44" s="30" t="s">
        <v>211</v>
      </c>
      <c r="H44" s="30" t="s">
        <v>216</v>
      </c>
      <c r="I44" s="30">
        <v>2</v>
      </c>
      <c r="J44" s="31">
        <v>21.4</v>
      </c>
      <c r="K44" s="31">
        <f t="shared" si="11"/>
        <v>43.8</v>
      </c>
      <c r="L44" s="31">
        <v>15.875</v>
      </c>
      <c r="M44" s="31">
        <v>9.75</v>
      </c>
      <c r="N44" s="31">
        <v>16</v>
      </c>
      <c r="O44" s="31">
        <v>12</v>
      </c>
      <c r="P44" s="31">
        <v>3</v>
      </c>
      <c r="Q44" s="31">
        <f t="shared" si="9"/>
        <v>36</v>
      </c>
      <c r="R44" s="31">
        <f t="shared" si="10"/>
        <v>72</v>
      </c>
      <c r="S44" s="32">
        <f t="shared" si="12"/>
        <v>1641.8</v>
      </c>
      <c r="T44" s="37" t="s">
        <v>230</v>
      </c>
      <c r="U44" s="38">
        <v>8101121000503</v>
      </c>
      <c r="V44" s="38">
        <v>58101121000508</v>
      </c>
      <c r="W44" s="33" t="s">
        <v>482</v>
      </c>
      <c r="X44" s="33" t="s">
        <v>483</v>
      </c>
      <c r="Y44" s="31" t="s">
        <v>324</v>
      </c>
      <c r="Z44" s="31" t="s">
        <v>328</v>
      </c>
    </row>
    <row r="45" spans="1:27">
      <c r="A45" s="29" t="s">
        <v>623</v>
      </c>
      <c r="B45" s="29" t="s">
        <v>579</v>
      </c>
      <c r="C45" s="36" t="s">
        <v>114</v>
      </c>
      <c r="D45" s="30" t="s">
        <v>115</v>
      </c>
      <c r="E45" s="29" t="s">
        <v>512</v>
      </c>
      <c r="F45" s="30">
        <v>32</v>
      </c>
      <c r="G45" s="30" t="s">
        <v>213</v>
      </c>
      <c r="H45" s="30" t="s">
        <v>216</v>
      </c>
      <c r="I45" s="30">
        <v>8</v>
      </c>
      <c r="J45" s="31">
        <v>2.2999999999999998</v>
      </c>
      <c r="K45" s="31">
        <f t="shared" si="11"/>
        <v>19.399999999999999</v>
      </c>
      <c r="L45" s="31">
        <v>11.5</v>
      </c>
      <c r="M45" s="31">
        <v>9.75</v>
      </c>
      <c r="N45" s="31">
        <v>9.5</v>
      </c>
      <c r="O45" s="31">
        <v>12</v>
      </c>
      <c r="P45" s="31">
        <v>2</v>
      </c>
      <c r="Q45" s="31">
        <f t="shared" si="9"/>
        <v>24</v>
      </c>
      <c r="R45" s="31">
        <f t="shared" si="10"/>
        <v>192</v>
      </c>
      <c r="S45" s="32">
        <f>(K45*Q45)+65</f>
        <v>530.59999999999991</v>
      </c>
      <c r="T45" s="37" t="s">
        <v>316</v>
      </c>
      <c r="U45" s="43" t="s">
        <v>519</v>
      </c>
      <c r="V45" s="43" t="s">
        <v>520</v>
      </c>
      <c r="W45" s="31" t="s">
        <v>406</v>
      </c>
      <c r="X45" s="31" t="s">
        <v>406</v>
      </c>
      <c r="Y45" s="31" t="s">
        <v>324</v>
      </c>
      <c r="Z45" s="31" t="s">
        <v>328</v>
      </c>
    </row>
    <row r="46" spans="1:27">
      <c r="A46" s="29" t="s">
        <v>623</v>
      </c>
      <c r="B46" s="29" t="s">
        <v>580</v>
      </c>
      <c r="C46" s="36" t="s">
        <v>25</v>
      </c>
      <c r="D46" s="30" t="s">
        <v>116</v>
      </c>
      <c r="E46" s="29" t="s">
        <v>235</v>
      </c>
      <c r="F46" s="31">
        <v>8</v>
      </c>
      <c r="G46" s="30" t="s">
        <v>215</v>
      </c>
      <c r="H46" s="30" t="s">
        <v>216</v>
      </c>
      <c r="I46" s="30">
        <v>6</v>
      </c>
      <c r="J46" s="31">
        <v>0.7</v>
      </c>
      <c r="K46" s="31">
        <f t="shared" si="11"/>
        <v>5.1999999999999993</v>
      </c>
      <c r="L46" s="31">
        <v>7.875</v>
      </c>
      <c r="M46" s="31">
        <v>5.75</v>
      </c>
      <c r="N46" s="31">
        <v>7.375</v>
      </c>
      <c r="O46" s="31">
        <v>40</v>
      </c>
      <c r="P46" s="31">
        <v>3</v>
      </c>
      <c r="Q46" s="31">
        <f t="shared" si="9"/>
        <v>120</v>
      </c>
      <c r="R46" s="31">
        <f t="shared" si="10"/>
        <v>720</v>
      </c>
      <c r="S46" s="32">
        <f>(K46*Q46)+65</f>
        <v>688.99999999999989</v>
      </c>
      <c r="T46" s="37" t="s">
        <v>236</v>
      </c>
      <c r="U46" s="38">
        <v>8101121001180</v>
      </c>
      <c r="V46" s="38">
        <v>58101121001185</v>
      </c>
      <c r="W46" s="33" t="s">
        <v>484</v>
      </c>
      <c r="X46" s="33" t="s">
        <v>485</v>
      </c>
      <c r="Y46" s="31" t="s">
        <v>324</v>
      </c>
      <c r="Z46" s="31" t="s">
        <v>328</v>
      </c>
    </row>
    <row r="47" spans="1:27">
      <c r="A47" s="29" t="s">
        <v>619</v>
      </c>
      <c r="B47" s="29" t="s">
        <v>581</v>
      </c>
      <c r="C47" s="36" t="s">
        <v>26</v>
      </c>
      <c r="D47" s="30" t="s">
        <v>117</v>
      </c>
      <c r="E47" s="29">
        <v>84411426</v>
      </c>
      <c r="F47" s="30">
        <v>17.100000000000001</v>
      </c>
      <c r="G47" s="30" t="s">
        <v>215</v>
      </c>
      <c r="H47" s="30" t="s">
        <v>216</v>
      </c>
      <c r="I47" s="30">
        <v>4</v>
      </c>
      <c r="J47" s="31">
        <v>1.4</v>
      </c>
      <c r="K47" s="31">
        <f t="shared" si="11"/>
        <v>6.6</v>
      </c>
      <c r="L47" s="31">
        <v>9.125</v>
      </c>
      <c r="M47" s="31">
        <v>8.125</v>
      </c>
      <c r="N47" s="31">
        <v>9.25</v>
      </c>
      <c r="O47" s="31">
        <v>20</v>
      </c>
      <c r="P47" s="31">
        <v>5</v>
      </c>
      <c r="Q47" s="31">
        <f t="shared" si="9"/>
        <v>100</v>
      </c>
      <c r="R47" s="31">
        <f t="shared" si="10"/>
        <v>400</v>
      </c>
      <c r="S47" s="32">
        <f>(K47*Q47)+65</f>
        <v>725</v>
      </c>
      <c r="T47" s="37" t="s">
        <v>237</v>
      </c>
      <c r="U47" s="33" t="s">
        <v>417</v>
      </c>
      <c r="V47" s="33" t="s">
        <v>418</v>
      </c>
      <c r="W47" s="43" t="s">
        <v>551</v>
      </c>
      <c r="X47" s="43" t="s">
        <v>552</v>
      </c>
      <c r="Y47" s="31" t="s">
        <v>324</v>
      </c>
      <c r="Z47" s="31" t="s">
        <v>328</v>
      </c>
    </row>
    <row r="48" spans="1:27">
      <c r="A48" s="40" t="s">
        <v>619</v>
      </c>
      <c r="B48" s="29" t="s">
        <v>582</v>
      </c>
      <c r="C48" s="36" t="s">
        <v>118</v>
      </c>
      <c r="D48" s="36" t="s">
        <v>119</v>
      </c>
      <c r="E48" s="40">
        <v>11015590</v>
      </c>
      <c r="F48" s="30">
        <v>2.5</v>
      </c>
      <c r="G48" s="30" t="s">
        <v>211</v>
      </c>
      <c r="H48" s="30" t="s">
        <v>216</v>
      </c>
      <c r="I48" s="30">
        <v>2</v>
      </c>
      <c r="J48" s="31">
        <v>21.4</v>
      </c>
      <c r="K48" s="31">
        <f t="shared" si="11"/>
        <v>43.8</v>
      </c>
      <c r="S48" s="32"/>
      <c r="T48" s="37"/>
      <c r="U48" s="31" t="s">
        <v>326</v>
      </c>
      <c r="V48" s="31" t="s">
        <v>326</v>
      </c>
      <c r="W48" s="33" t="s">
        <v>400</v>
      </c>
      <c r="X48" s="33" t="s">
        <v>401</v>
      </c>
      <c r="Y48" s="31" t="s">
        <v>324</v>
      </c>
      <c r="Z48" s="31" t="s">
        <v>329</v>
      </c>
    </row>
    <row r="49" spans="1:27">
      <c r="A49" s="29" t="s">
        <v>619</v>
      </c>
      <c r="B49" s="29" t="s">
        <v>583</v>
      </c>
      <c r="C49" s="36" t="s">
        <v>27</v>
      </c>
      <c r="D49" s="30" t="s">
        <v>120</v>
      </c>
      <c r="E49" s="29">
        <v>81701245</v>
      </c>
      <c r="F49" s="30">
        <v>2.5</v>
      </c>
      <c r="G49" s="30" t="s">
        <v>211</v>
      </c>
      <c r="H49" s="30" t="s">
        <v>216</v>
      </c>
      <c r="I49" s="30">
        <v>2</v>
      </c>
      <c r="J49" s="31">
        <v>21.4</v>
      </c>
      <c r="K49" s="31">
        <f t="shared" si="11"/>
        <v>43.8</v>
      </c>
      <c r="L49" s="31">
        <v>15.875</v>
      </c>
      <c r="M49" s="31">
        <v>9.75</v>
      </c>
      <c r="N49" s="31">
        <v>16</v>
      </c>
      <c r="O49" s="31">
        <v>12</v>
      </c>
      <c r="P49" s="31">
        <v>3</v>
      </c>
      <c r="Q49" s="31">
        <f t="shared" ref="Q49:Q61" si="13">O49*P49</f>
        <v>36</v>
      </c>
      <c r="R49" s="31">
        <f t="shared" ref="R49:R61" si="14">Q49*I49</f>
        <v>72</v>
      </c>
      <c r="S49" s="32">
        <f>(K49*Q49)+65</f>
        <v>1641.8</v>
      </c>
      <c r="T49" s="37" t="s">
        <v>230</v>
      </c>
      <c r="U49" s="35" t="s">
        <v>509</v>
      </c>
      <c r="V49" s="35" t="s">
        <v>509</v>
      </c>
      <c r="W49" s="33" t="s">
        <v>532</v>
      </c>
      <c r="X49" s="33" t="s">
        <v>533</v>
      </c>
      <c r="Y49" s="31" t="s">
        <v>324</v>
      </c>
      <c r="Z49" s="31" t="s">
        <v>328</v>
      </c>
      <c r="AA49" s="31" t="s">
        <v>531</v>
      </c>
    </row>
    <row r="50" spans="1:27">
      <c r="A50" s="29" t="s">
        <v>619</v>
      </c>
      <c r="B50" s="29" t="s">
        <v>584</v>
      </c>
      <c r="C50" s="36" t="s">
        <v>121</v>
      </c>
      <c r="D50" s="30" t="s">
        <v>122</v>
      </c>
      <c r="E50" s="29">
        <v>11013671</v>
      </c>
      <c r="F50" s="30">
        <v>64</v>
      </c>
      <c r="G50" s="31" t="s">
        <v>215</v>
      </c>
      <c r="H50" s="30" t="s">
        <v>216</v>
      </c>
      <c r="I50" s="30">
        <v>4</v>
      </c>
      <c r="J50" s="31">
        <v>5.0999999999999996</v>
      </c>
      <c r="K50" s="31">
        <f t="shared" si="11"/>
        <v>21.4</v>
      </c>
      <c r="L50" s="31">
        <v>13.6</v>
      </c>
      <c r="M50" s="31">
        <v>7.9</v>
      </c>
      <c r="N50" s="31">
        <v>9.9</v>
      </c>
      <c r="O50" s="31">
        <v>15</v>
      </c>
      <c r="P50" s="31">
        <v>1</v>
      </c>
      <c r="Q50" s="31">
        <f t="shared" si="13"/>
        <v>15</v>
      </c>
      <c r="R50" s="31">
        <f t="shared" si="14"/>
        <v>60</v>
      </c>
      <c r="S50" s="32">
        <v>368</v>
      </c>
      <c r="T50" s="37" t="s">
        <v>268</v>
      </c>
      <c r="U50" s="31" t="str">
        <f>VLOOKUP(D50,[1]Eaches!$A:$B,2,0)</f>
        <v>00810112100761</v>
      </c>
      <c r="V50" s="31" t="str">
        <f>VLOOKUP(D50,[1]Cases!$A:$B,2,0)</f>
        <v>50810112100766</v>
      </c>
      <c r="W50" s="33" t="s">
        <v>394</v>
      </c>
      <c r="X50" s="33" t="s">
        <v>395</v>
      </c>
      <c r="Y50" s="31" t="s">
        <v>324</v>
      </c>
      <c r="Z50" s="31" t="s">
        <v>329</v>
      </c>
    </row>
    <row r="51" spans="1:27">
      <c r="A51" s="29" t="s">
        <v>618</v>
      </c>
      <c r="B51" s="29" t="s">
        <v>585</v>
      </c>
      <c r="C51" s="36" t="s">
        <v>123</v>
      </c>
      <c r="D51" s="30" t="s">
        <v>124</v>
      </c>
      <c r="E51" s="29" t="s">
        <v>512</v>
      </c>
      <c r="F51" s="30">
        <v>32</v>
      </c>
      <c r="G51" s="30" t="s">
        <v>215</v>
      </c>
      <c r="H51" s="30" t="s">
        <v>216</v>
      </c>
      <c r="I51" s="30">
        <v>4</v>
      </c>
      <c r="J51" s="31">
        <v>2.5</v>
      </c>
      <c r="K51" s="31">
        <f t="shared" si="11"/>
        <v>11</v>
      </c>
      <c r="L51" s="31">
        <v>12</v>
      </c>
      <c r="M51" s="31">
        <v>8</v>
      </c>
      <c r="N51" s="31">
        <v>11</v>
      </c>
      <c r="O51" s="31">
        <v>15</v>
      </c>
      <c r="P51" s="31">
        <v>3</v>
      </c>
      <c r="Q51" s="31">
        <f t="shared" si="13"/>
        <v>45</v>
      </c>
      <c r="R51" s="31">
        <f t="shared" si="14"/>
        <v>180</v>
      </c>
      <c r="S51" s="32">
        <f t="shared" ref="S51:S59" si="15">(K51*Q51)+65</f>
        <v>560</v>
      </c>
      <c r="T51" s="37" t="s">
        <v>317</v>
      </c>
      <c r="U51" s="43" t="s">
        <v>515</v>
      </c>
      <c r="V51" s="43" t="s">
        <v>516</v>
      </c>
      <c r="W51" s="31" t="s">
        <v>406</v>
      </c>
      <c r="X51" s="31" t="s">
        <v>406</v>
      </c>
      <c r="Y51" s="31" t="s">
        <v>324</v>
      </c>
      <c r="Z51" s="31" t="s">
        <v>328</v>
      </c>
    </row>
    <row r="52" spans="1:27">
      <c r="A52" s="29" t="s">
        <v>618</v>
      </c>
      <c r="B52" s="29" t="s">
        <v>585</v>
      </c>
      <c r="C52" s="36" t="s">
        <v>28</v>
      </c>
      <c r="D52" s="30" t="s">
        <v>125</v>
      </c>
      <c r="E52" s="29">
        <v>84915440</v>
      </c>
      <c r="F52" s="30">
        <v>250</v>
      </c>
      <c r="G52" s="30" t="s">
        <v>239</v>
      </c>
      <c r="H52" s="30" t="s">
        <v>216</v>
      </c>
      <c r="I52" s="30">
        <v>6</v>
      </c>
      <c r="J52" s="31">
        <v>0.8</v>
      </c>
      <c r="K52" s="31">
        <f t="shared" si="11"/>
        <v>5.8000000000000007</v>
      </c>
      <c r="L52" s="31">
        <v>14.25</v>
      </c>
      <c r="M52" s="31">
        <v>6.375</v>
      </c>
      <c r="N52" s="31">
        <v>7.375</v>
      </c>
      <c r="O52" s="31">
        <v>18</v>
      </c>
      <c r="P52" s="31">
        <v>3</v>
      </c>
      <c r="Q52" s="31">
        <f t="shared" si="13"/>
        <v>54</v>
      </c>
      <c r="R52" s="31">
        <f t="shared" si="14"/>
        <v>324</v>
      </c>
      <c r="S52" s="32">
        <f t="shared" si="15"/>
        <v>378.20000000000005</v>
      </c>
      <c r="T52" s="37" t="s">
        <v>243</v>
      </c>
      <c r="U52" s="33" t="s">
        <v>410</v>
      </c>
      <c r="V52" s="33" t="s">
        <v>408</v>
      </c>
      <c r="W52" s="33" t="s">
        <v>487</v>
      </c>
      <c r="X52" s="33" t="s">
        <v>488</v>
      </c>
      <c r="Y52" s="31" t="s">
        <v>324</v>
      </c>
      <c r="Z52" s="31" t="s">
        <v>328</v>
      </c>
    </row>
    <row r="53" spans="1:27">
      <c r="A53" s="29" t="s">
        <v>617</v>
      </c>
      <c r="B53" s="29" t="s">
        <v>586</v>
      </c>
      <c r="C53" s="36" t="s">
        <v>29</v>
      </c>
      <c r="D53" s="30" t="s">
        <v>126</v>
      </c>
      <c r="E53" s="29">
        <v>84922757</v>
      </c>
      <c r="F53" s="30">
        <v>50</v>
      </c>
      <c r="G53" s="30" t="s">
        <v>214</v>
      </c>
      <c r="H53" s="30" t="s">
        <v>224</v>
      </c>
      <c r="I53" s="30">
        <v>1</v>
      </c>
      <c r="J53" s="31">
        <v>52</v>
      </c>
      <c r="K53" s="31">
        <v>52</v>
      </c>
      <c r="L53" s="31">
        <v>27</v>
      </c>
      <c r="M53" s="31">
        <v>16</v>
      </c>
      <c r="N53" s="31">
        <v>6.25</v>
      </c>
      <c r="O53" s="31">
        <v>5</v>
      </c>
      <c r="P53" s="31">
        <v>8</v>
      </c>
      <c r="Q53" s="31">
        <f t="shared" si="13"/>
        <v>40</v>
      </c>
      <c r="R53" s="31">
        <f t="shared" si="14"/>
        <v>40</v>
      </c>
      <c r="S53" s="32">
        <f t="shared" si="15"/>
        <v>2145</v>
      </c>
      <c r="T53" s="37" t="s">
        <v>244</v>
      </c>
      <c r="U53" s="38">
        <v>8101121000633</v>
      </c>
      <c r="V53" s="31" t="s">
        <v>341</v>
      </c>
      <c r="W53" s="33" t="s">
        <v>490</v>
      </c>
      <c r="X53" s="33" t="s">
        <v>341</v>
      </c>
      <c r="Y53" s="31" t="s">
        <v>324</v>
      </c>
      <c r="Z53" s="31" t="s">
        <v>328</v>
      </c>
    </row>
    <row r="54" spans="1:27">
      <c r="A54" s="29" t="s">
        <v>617</v>
      </c>
      <c r="B54" s="29" t="s">
        <v>586</v>
      </c>
      <c r="C54" s="36" t="s">
        <v>30</v>
      </c>
      <c r="D54" s="30" t="s">
        <v>127</v>
      </c>
      <c r="E54" s="29">
        <v>86729148</v>
      </c>
      <c r="F54" s="30">
        <v>64</v>
      </c>
      <c r="G54" s="30" t="s">
        <v>215</v>
      </c>
      <c r="H54" s="30" t="s">
        <v>216</v>
      </c>
      <c r="I54" s="30">
        <v>4</v>
      </c>
      <c r="J54" s="31">
        <v>4.5999999999999996</v>
      </c>
      <c r="K54" s="31">
        <f>(I54*J54)+1</f>
        <v>19.399999999999999</v>
      </c>
      <c r="L54" s="31">
        <v>11.875</v>
      </c>
      <c r="M54" s="31">
        <v>8.25</v>
      </c>
      <c r="N54" s="31">
        <v>11.875</v>
      </c>
      <c r="O54" s="31">
        <v>20</v>
      </c>
      <c r="P54" s="31">
        <v>1</v>
      </c>
      <c r="Q54" s="31">
        <f t="shared" si="13"/>
        <v>20</v>
      </c>
      <c r="R54" s="31">
        <f t="shared" si="14"/>
        <v>80</v>
      </c>
      <c r="S54" s="32">
        <f t="shared" si="15"/>
        <v>453</v>
      </c>
      <c r="T54" s="37" t="s">
        <v>245</v>
      </c>
      <c r="U54" s="38">
        <v>8101121000619</v>
      </c>
      <c r="V54" s="38">
        <v>58101121000614</v>
      </c>
      <c r="W54" s="33" t="s">
        <v>493</v>
      </c>
      <c r="X54" s="33" t="s">
        <v>494</v>
      </c>
      <c r="Y54" s="31" t="s">
        <v>324</v>
      </c>
      <c r="Z54" s="31" t="s">
        <v>328</v>
      </c>
    </row>
    <row r="55" spans="1:27">
      <c r="A55" s="29" t="s">
        <v>618</v>
      </c>
      <c r="B55" s="29" t="s">
        <v>587</v>
      </c>
      <c r="C55" s="36" t="s">
        <v>31</v>
      </c>
      <c r="D55" s="29" t="s">
        <v>512</v>
      </c>
      <c r="E55" s="29" t="s">
        <v>238</v>
      </c>
      <c r="F55" s="30">
        <v>50</v>
      </c>
      <c r="G55" s="30" t="s">
        <v>214</v>
      </c>
      <c r="H55" s="30" t="s">
        <v>231</v>
      </c>
      <c r="I55" s="30">
        <v>1</v>
      </c>
      <c r="J55" s="31">
        <v>58.7</v>
      </c>
      <c r="K55" s="31">
        <v>58.7</v>
      </c>
      <c r="L55" s="31">
        <v>16</v>
      </c>
      <c r="M55" s="31">
        <v>16</v>
      </c>
      <c r="N55" s="31">
        <v>28</v>
      </c>
      <c r="O55" s="31">
        <v>8</v>
      </c>
      <c r="P55" s="31">
        <v>1</v>
      </c>
      <c r="Q55" s="31">
        <f t="shared" si="13"/>
        <v>8</v>
      </c>
      <c r="R55" s="31">
        <f t="shared" si="14"/>
        <v>8</v>
      </c>
      <c r="S55" s="32">
        <f t="shared" si="15"/>
        <v>534.6</v>
      </c>
      <c r="T55" s="37" t="s">
        <v>246</v>
      </c>
      <c r="U55" s="31" t="s">
        <v>406</v>
      </c>
      <c r="V55" s="31" t="s">
        <v>406</v>
      </c>
      <c r="W55" s="43" t="s">
        <v>512</v>
      </c>
      <c r="X55" s="33" t="s">
        <v>323</v>
      </c>
      <c r="Y55" s="31" t="s">
        <v>324</v>
      </c>
      <c r="Z55" s="31" t="s">
        <v>328</v>
      </c>
      <c r="AA55" s="31" t="s">
        <v>557</v>
      </c>
    </row>
    <row r="56" spans="1:27">
      <c r="A56" s="29" t="s">
        <v>618</v>
      </c>
      <c r="B56" s="29" t="s">
        <v>587</v>
      </c>
      <c r="C56" s="36" t="s">
        <v>32</v>
      </c>
      <c r="D56" s="30" t="s">
        <v>128</v>
      </c>
      <c r="E56" s="29">
        <v>81001197</v>
      </c>
      <c r="F56" s="30">
        <v>30</v>
      </c>
      <c r="G56" s="30" t="s">
        <v>214</v>
      </c>
      <c r="H56" s="30" t="s">
        <v>224</v>
      </c>
      <c r="I56" s="30">
        <v>1</v>
      </c>
      <c r="J56" s="31">
        <v>31</v>
      </c>
      <c r="K56" s="31">
        <v>31</v>
      </c>
      <c r="L56" s="31">
        <v>21</v>
      </c>
      <c r="M56" s="31">
        <v>12.5</v>
      </c>
      <c r="N56" s="31">
        <v>3.5</v>
      </c>
      <c r="O56" s="31">
        <v>8</v>
      </c>
      <c r="P56" s="31">
        <v>10</v>
      </c>
      <c r="Q56" s="31">
        <f t="shared" si="13"/>
        <v>80</v>
      </c>
      <c r="R56" s="31">
        <f t="shared" si="14"/>
        <v>80</v>
      </c>
      <c r="S56" s="32">
        <f t="shared" si="15"/>
        <v>2545</v>
      </c>
      <c r="T56" s="37" t="s">
        <v>247</v>
      </c>
      <c r="U56" s="38">
        <v>8101121001203</v>
      </c>
      <c r="V56" s="31" t="s">
        <v>341</v>
      </c>
      <c r="W56" s="33" t="s">
        <v>496</v>
      </c>
      <c r="X56" s="33" t="s">
        <v>341</v>
      </c>
      <c r="Y56" s="31" t="s">
        <v>324</v>
      </c>
      <c r="Z56" s="31" t="s">
        <v>328</v>
      </c>
    </row>
    <row r="57" spans="1:27">
      <c r="A57" s="29" t="s">
        <v>618</v>
      </c>
      <c r="B57" s="29" t="s">
        <v>587</v>
      </c>
      <c r="C57" s="36" t="s">
        <v>33</v>
      </c>
      <c r="D57" s="30" t="s">
        <v>129</v>
      </c>
      <c r="E57" s="29" t="s">
        <v>241</v>
      </c>
      <c r="F57" s="30">
        <v>1</v>
      </c>
      <c r="G57" s="30" t="s">
        <v>211</v>
      </c>
      <c r="H57" s="30" t="s">
        <v>216</v>
      </c>
      <c r="I57" s="30">
        <v>4</v>
      </c>
      <c r="J57" s="31">
        <v>8.6</v>
      </c>
      <c r="K57" s="31">
        <f>(I57*J57)+1</f>
        <v>35.4</v>
      </c>
      <c r="L57" s="31">
        <v>15.563000000000001</v>
      </c>
      <c r="M57" s="31">
        <v>11.938000000000001</v>
      </c>
      <c r="N57" s="31">
        <v>12.188000000000001</v>
      </c>
      <c r="O57" s="31">
        <v>10</v>
      </c>
      <c r="P57" s="31">
        <v>4</v>
      </c>
      <c r="Q57" s="31">
        <f t="shared" si="13"/>
        <v>40</v>
      </c>
      <c r="R57" s="31">
        <f t="shared" si="14"/>
        <v>160</v>
      </c>
      <c r="S57" s="32">
        <f t="shared" si="15"/>
        <v>1481</v>
      </c>
      <c r="T57" s="37" t="s">
        <v>222</v>
      </c>
      <c r="U57" s="38">
        <v>8101121000404</v>
      </c>
      <c r="V57" s="38">
        <v>58101121000409</v>
      </c>
      <c r="W57" s="33" t="s">
        <v>500</v>
      </c>
      <c r="X57" s="33" t="s">
        <v>501</v>
      </c>
      <c r="Y57" s="31" t="s">
        <v>324</v>
      </c>
      <c r="Z57" s="31" t="s">
        <v>328</v>
      </c>
    </row>
    <row r="58" spans="1:27">
      <c r="A58" s="29" t="s">
        <v>618</v>
      </c>
      <c r="B58" s="29" t="s">
        <v>587</v>
      </c>
      <c r="C58" s="36" t="s">
        <v>34</v>
      </c>
      <c r="D58" s="30" t="s">
        <v>130</v>
      </c>
      <c r="E58" s="29" t="s">
        <v>242</v>
      </c>
      <c r="F58" s="30">
        <v>1.6</v>
      </c>
      <c r="G58" s="30" t="s">
        <v>213</v>
      </c>
      <c r="H58" s="30" t="s">
        <v>216</v>
      </c>
      <c r="I58" s="30">
        <v>4</v>
      </c>
      <c r="J58" s="31">
        <v>0.4</v>
      </c>
      <c r="K58" s="31">
        <f>(I58*J58)+1</f>
        <v>2.6</v>
      </c>
      <c r="L58" s="31">
        <v>12</v>
      </c>
      <c r="M58" s="31">
        <v>8</v>
      </c>
      <c r="N58" s="31">
        <v>7</v>
      </c>
      <c r="O58" s="31">
        <v>20</v>
      </c>
      <c r="P58" s="31">
        <v>3</v>
      </c>
      <c r="Q58" s="31">
        <f t="shared" si="13"/>
        <v>60</v>
      </c>
      <c r="R58" s="31">
        <f t="shared" si="14"/>
        <v>240</v>
      </c>
      <c r="S58" s="32">
        <f t="shared" si="15"/>
        <v>221</v>
      </c>
      <c r="T58" s="37" t="s">
        <v>248</v>
      </c>
      <c r="U58" s="38">
        <v>8101121001241</v>
      </c>
      <c r="V58" s="38">
        <v>58101121001246</v>
      </c>
      <c r="W58" s="33" t="s">
        <v>503</v>
      </c>
      <c r="X58" s="33" t="s">
        <v>504</v>
      </c>
      <c r="Y58" s="31" t="s">
        <v>324</v>
      </c>
      <c r="Z58" s="31" t="s">
        <v>328</v>
      </c>
    </row>
    <row r="59" spans="1:27">
      <c r="A59" s="29" t="s">
        <v>619</v>
      </c>
      <c r="B59" s="29" t="s">
        <v>588</v>
      </c>
      <c r="C59" s="36" t="s">
        <v>36</v>
      </c>
      <c r="D59" s="30" t="s">
        <v>131</v>
      </c>
      <c r="E59" s="29" t="s">
        <v>35</v>
      </c>
      <c r="F59" s="31">
        <v>2.5</v>
      </c>
      <c r="G59" s="30" t="s">
        <v>211</v>
      </c>
      <c r="H59" s="30" t="s">
        <v>216</v>
      </c>
      <c r="I59" s="30">
        <v>2</v>
      </c>
      <c r="J59" s="31">
        <v>21.4</v>
      </c>
      <c r="K59" s="31">
        <f>(I59*J59)+1</f>
        <v>43.8</v>
      </c>
      <c r="L59" s="31">
        <v>15.875</v>
      </c>
      <c r="M59" s="31">
        <v>9.75</v>
      </c>
      <c r="N59" s="31">
        <v>16</v>
      </c>
      <c r="O59" s="31">
        <v>12</v>
      </c>
      <c r="P59" s="31">
        <v>3</v>
      </c>
      <c r="Q59" s="31">
        <f t="shared" si="13"/>
        <v>36</v>
      </c>
      <c r="R59" s="31">
        <f t="shared" si="14"/>
        <v>72</v>
      </c>
      <c r="S59" s="32">
        <f t="shared" si="15"/>
        <v>1641.8</v>
      </c>
      <c r="T59" s="37" t="s">
        <v>230</v>
      </c>
      <c r="U59" s="38">
        <v>8101121000527</v>
      </c>
      <c r="V59" s="38">
        <v>58101121000522</v>
      </c>
      <c r="W59" s="33" t="s">
        <v>506</v>
      </c>
      <c r="X59" s="33" t="s">
        <v>507</v>
      </c>
      <c r="Y59" s="31" t="s">
        <v>324</v>
      </c>
      <c r="Z59" s="31" t="s">
        <v>328</v>
      </c>
    </row>
    <row r="60" spans="1:27">
      <c r="A60" s="29" t="s">
        <v>618</v>
      </c>
      <c r="B60" s="29" t="s">
        <v>589</v>
      </c>
      <c r="C60" s="36" t="s">
        <v>132</v>
      </c>
      <c r="D60" s="30" t="s">
        <v>133</v>
      </c>
      <c r="E60" s="29">
        <v>11008454</v>
      </c>
      <c r="F60" s="31">
        <v>1</v>
      </c>
      <c r="G60" s="30" t="s">
        <v>240</v>
      </c>
      <c r="H60" s="30" t="s">
        <v>216</v>
      </c>
      <c r="I60" s="30">
        <v>16</v>
      </c>
      <c r="J60" s="31">
        <v>2.5</v>
      </c>
      <c r="K60" s="31">
        <f>(I60*J60)+1</f>
        <v>41</v>
      </c>
      <c r="L60" s="31">
        <v>22.9</v>
      </c>
      <c r="M60" s="31">
        <v>11.5</v>
      </c>
      <c r="N60" s="31">
        <v>10.1</v>
      </c>
      <c r="O60" s="31">
        <v>6</v>
      </c>
      <c r="P60" s="31">
        <v>3</v>
      </c>
      <c r="Q60" s="31">
        <f t="shared" si="13"/>
        <v>18</v>
      </c>
      <c r="R60" s="31">
        <f t="shared" si="14"/>
        <v>288</v>
      </c>
      <c r="S60" s="32">
        <v>787</v>
      </c>
      <c r="T60" s="37" t="s">
        <v>273</v>
      </c>
      <c r="U60" s="31" t="str">
        <f>VLOOKUP(D60,[1]Eaches!$A:$B,2,0)</f>
        <v>00810112100785</v>
      </c>
      <c r="V60" s="31" t="str">
        <f>VLOOKUP(D60,[1]Cases!$A:$B,2,0)</f>
        <v>50810112100780</v>
      </c>
      <c r="W60" s="33" t="s">
        <v>385</v>
      </c>
      <c r="X60" s="33" t="s">
        <v>382</v>
      </c>
      <c r="Y60" s="31" t="s">
        <v>324</v>
      </c>
      <c r="Z60" s="31" t="s">
        <v>329</v>
      </c>
    </row>
    <row r="61" spans="1:27">
      <c r="A61" s="40" t="s">
        <v>621</v>
      </c>
      <c r="B61" s="29" t="s">
        <v>590</v>
      </c>
      <c r="C61" s="36" t="s">
        <v>134</v>
      </c>
      <c r="D61" s="36" t="s">
        <v>135</v>
      </c>
      <c r="E61" s="40">
        <v>11015901</v>
      </c>
      <c r="F61" s="31">
        <v>50</v>
      </c>
      <c r="G61" s="30" t="s">
        <v>211</v>
      </c>
      <c r="H61" s="30" t="s">
        <v>231</v>
      </c>
      <c r="I61" s="30">
        <v>1</v>
      </c>
      <c r="J61" s="31">
        <v>501</v>
      </c>
      <c r="K61" s="31">
        <v>501</v>
      </c>
      <c r="L61" s="31">
        <v>22.5</v>
      </c>
      <c r="M61" s="31">
        <v>22.5</v>
      </c>
      <c r="N61" s="31">
        <v>35.6</v>
      </c>
      <c r="O61" s="31">
        <v>5</v>
      </c>
      <c r="P61" s="31">
        <v>1</v>
      </c>
      <c r="Q61" s="31">
        <f t="shared" si="13"/>
        <v>5</v>
      </c>
      <c r="R61" s="31">
        <f t="shared" si="14"/>
        <v>5</v>
      </c>
      <c r="S61" s="32">
        <v>2422</v>
      </c>
      <c r="T61" s="37" t="s">
        <v>301</v>
      </c>
      <c r="U61" s="31" t="s">
        <v>326</v>
      </c>
      <c r="V61" s="31" t="s">
        <v>326</v>
      </c>
      <c r="W61" s="33" t="s">
        <v>428</v>
      </c>
      <c r="X61" s="33" t="s">
        <v>428</v>
      </c>
      <c r="Y61" s="31" t="s">
        <v>324</v>
      </c>
      <c r="Z61" s="31" t="s">
        <v>329</v>
      </c>
    </row>
    <row r="62" spans="1:27">
      <c r="A62" s="40" t="s">
        <v>621</v>
      </c>
      <c r="B62" s="29" t="s">
        <v>590</v>
      </c>
      <c r="C62" s="36" t="s">
        <v>136</v>
      </c>
      <c r="D62" s="36" t="s">
        <v>137</v>
      </c>
      <c r="E62" s="40">
        <v>11015921</v>
      </c>
      <c r="F62" s="31">
        <v>0.75</v>
      </c>
      <c r="G62" s="30" t="s">
        <v>211</v>
      </c>
      <c r="H62" s="30" t="s">
        <v>216</v>
      </c>
      <c r="I62" s="30">
        <v>4</v>
      </c>
      <c r="J62" s="31">
        <v>7.2</v>
      </c>
      <c r="K62" s="31">
        <f t="shared" ref="K62:K70" si="16">(I62*J62)+1</f>
        <v>29.8</v>
      </c>
      <c r="L62" s="31">
        <v>14.625</v>
      </c>
      <c r="M62" s="31">
        <v>8.625</v>
      </c>
      <c r="N62" s="31">
        <v>13.25</v>
      </c>
      <c r="S62" s="32"/>
      <c r="T62" s="37"/>
      <c r="U62" s="31" t="s">
        <v>326</v>
      </c>
      <c r="V62" s="31" t="s">
        <v>326</v>
      </c>
      <c r="W62" s="33" t="s">
        <v>428</v>
      </c>
      <c r="X62" s="33" t="s">
        <v>428</v>
      </c>
      <c r="Y62" s="31" t="s">
        <v>324</v>
      </c>
      <c r="Z62" s="31" t="s">
        <v>329</v>
      </c>
    </row>
    <row r="63" spans="1:27">
      <c r="A63" s="29" t="s">
        <v>617</v>
      </c>
      <c r="B63" s="29" t="s">
        <v>591</v>
      </c>
      <c r="C63" s="36" t="s">
        <v>37</v>
      </c>
      <c r="D63" s="30" t="s">
        <v>138</v>
      </c>
      <c r="E63" s="29" t="s">
        <v>512</v>
      </c>
      <c r="F63" s="30">
        <v>2.5</v>
      </c>
      <c r="G63" s="30" t="s">
        <v>211</v>
      </c>
      <c r="H63" s="30" t="s">
        <v>216</v>
      </c>
      <c r="I63" s="30">
        <v>2</v>
      </c>
      <c r="J63" s="31">
        <v>21.4</v>
      </c>
      <c r="K63" s="31">
        <f t="shared" si="16"/>
        <v>43.8</v>
      </c>
      <c r="L63" s="31">
        <v>15.875</v>
      </c>
      <c r="M63" s="31">
        <v>9.75</v>
      </c>
      <c r="N63" s="31">
        <v>16</v>
      </c>
      <c r="O63" s="31">
        <v>12</v>
      </c>
      <c r="P63" s="31">
        <v>3</v>
      </c>
      <c r="Q63" s="31">
        <f t="shared" ref="Q63:Q91" si="17">O63*P63</f>
        <v>36</v>
      </c>
      <c r="R63" s="31">
        <f>Q63*I63</f>
        <v>72</v>
      </c>
      <c r="S63" s="32">
        <f>(K63*Q63)+65</f>
        <v>1641.8</v>
      </c>
      <c r="T63" s="37" t="s">
        <v>230</v>
      </c>
      <c r="U63" s="33" t="s">
        <v>411</v>
      </c>
      <c r="V63" s="33" t="s">
        <v>412</v>
      </c>
      <c r="W63" s="31" t="s">
        <v>406</v>
      </c>
      <c r="X63" s="31" t="s">
        <v>406</v>
      </c>
      <c r="Y63" s="31" t="s">
        <v>324</v>
      </c>
      <c r="Z63" s="31" t="s">
        <v>328</v>
      </c>
    </row>
    <row r="64" spans="1:27">
      <c r="A64" s="29" t="s">
        <v>617</v>
      </c>
      <c r="B64" s="29" t="s">
        <v>592</v>
      </c>
      <c r="C64" s="36" t="s">
        <v>139</v>
      </c>
      <c r="D64" s="30" t="s">
        <v>140</v>
      </c>
      <c r="E64" s="29">
        <v>11008447</v>
      </c>
      <c r="F64" s="31">
        <v>8</v>
      </c>
      <c r="G64" s="30" t="s">
        <v>215</v>
      </c>
      <c r="H64" s="30" t="s">
        <v>216</v>
      </c>
      <c r="I64" s="30">
        <v>8</v>
      </c>
      <c r="J64" s="31">
        <v>2.9</v>
      </c>
      <c r="K64" s="31">
        <f t="shared" si="16"/>
        <v>24.2</v>
      </c>
      <c r="L64" s="31">
        <v>21.1</v>
      </c>
      <c r="M64" s="31">
        <v>16.7</v>
      </c>
      <c r="N64" s="31">
        <v>8.1</v>
      </c>
      <c r="O64" s="31">
        <v>6</v>
      </c>
      <c r="P64" s="31">
        <v>4</v>
      </c>
      <c r="Q64" s="31">
        <f t="shared" si="17"/>
        <v>24</v>
      </c>
      <c r="R64" s="31">
        <v>768</v>
      </c>
      <c r="S64" s="32">
        <v>621</v>
      </c>
      <c r="T64" s="37" t="s">
        <v>274</v>
      </c>
      <c r="U64" s="31" t="str">
        <f>VLOOKUP(D64,[1]Eaches!$A:$B,2,0)</f>
        <v>00810112100792</v>
      </c>
      <c r="V64" s="31" t="str">
        <f>VLOOKUP(D64,[1]Cases!$A:$B,2,0)</f>
        <v>50810112100797</v>
      </c>
      <c r="W64" s="33" t="s">
        <v>380</v>
      </c>
      <c r="X64" s="33" t="s">
        <v>381</v>
      </c>
      <c r="Y64" s="31" t="s">
        <v>324</v>
      </c>
      <c r="Z64" s="31" t="s">
        <v>329</v>
      </c>
    </row>
    <row r="65" spans="1:27">
      <c r="A65" s="29" t="s">
        <v>619</v>
      </c>
      <c r="B65" s="29" t="s">
        <v>593</v>
      </c>
      <c r="C65" s="36" t="s">
        <v>141</v>
      </c>
      <c r="D65" s="30" t="s">
        <v>142</v>
      </c>
      <c r="E65" s="29">
        <v>11003880</v>
      </c>
      <c r="F65" s="31">
        <v>2.5</v>
      </c>
      <c r="G65" s="30" t="s">
        <v>211</v>
      </c>
      <c r="H65" s="30" t="s">
        <v>216</v>
      </c>
      <c r="I65" s="30">
        <v>2</v>
      </c>
      <c r="J65" s="31">
        <v>21.4</v>
      </c>
      <c r="K65" s="31">
        <f t="shared" si="16"/>
        <v>43.8</v>
      </c>
      <c r="L65" s="31">
        <v>15.875</v>
      </c>
      <c r="M65" s="31">
        <v>9.75</v>
      </c>
      <c r="N65" s="31">
        <v>16</v>
      </c>
      <c r="O65" s="31">
        <v>12</v>
      </c>
      <c r="P65" s="31">
        <v>3</v>
      </c>
      <c r="Q65" s="31">
        <f t="shared" si="17"/>
        <v>36</v>
      </c>
      <c r="R65" s="31">
        <f>Q65*I65</f>
        <v>72</v>
      </c>
      <c r="S65" s="32">
        <f t="shared" ref="S65:S76" si="18">(K65*Q65)+65</f>
        <v>1641.8</v>
      </c>
      <c r="T65" s="37" t="s">
        <v>230</v>
      </c>
      <c r="U65" s="31" t="str">
        <f>VLOOKUP(D65,[1]Eaches!$A:$B,2,0)</f>
        <v>00810112100747</v>
      </c>
      <c r="V65" s="31" t="str">
        <f>VLOOKUP(D65,[1]Cases!$A:$B,2,0)</f>
        <v>50810112100742</v>
      </c>
      <c r="W65" s="33" t="s">
        <v>372</v>
      </c>
      <c r="X65" s="33" t="s">
        <v>373</v>
      </c>
      <c r="Y65" s="31" t="s">
        <v>324</v>
      </c>
      <c r="Z65" s="31" t="s">
        <v>329</v>
      </c>
    </row>
    <row r="66" spans="1:27">
      <c r="A66" s="29" t="s">
        <v>619</v>
      </c>
      <c r="B66" s="29" t="s">
        <v>594</v>
      </c>
      <c r="C66" s="36" t="s">
        <v>143</v>
      </c>
      <c r="D66" s="30" t="s">
        <v>144</v>
      </c>
      <c r="E66" s="29" t="s">
        <v>512</v>
      </c>
      <c r="F66" s="31">
        <v>2.72</v>
      </c>
      <c r="G66" s="30" t="s">
        <v>211</v>
      </c>
      <c r="H66" s="30" t="s">
        <v>216</v>
      </c>
      <c r="I66" s="30">
        <v>2</v>
      </c>
      <c r="J66" s="31">
        <v>23.7</v>
      </c>
      <c r="K66" s="31">
        <f t="shared" si="16"/>
        <v>48.4</v>
      </c>
      <c r="L66" s="31">
        <v>14</v>
      </c>
      <c r="M66" s="31">
        <v>9.75</v>
      </c>
      <c r="N66" s="31">
        <v>15.5</v>
      </c>
      <c r="O66" s="31">
        <v>12</v>
      </c>
      <c r="P66" s="31">
        <v>2</v>
      </c>
      <c r="Q66" s="31">
        <f t="shared" si="17"/>
        <v>24</v>
      </c>
      <c r="R66" s="31">
        <f>I66*Q66</f>
        <v>48</v>
      </c>
      <c r="S66" s="32">
        <f t="shared" si="18"/>
        <v>1226.5999999999999</v>
      </c>
      <c r="T66" s="37" t="s">
        <v>318</v>
      </c>
      <c r="U66" s="38">
        <v>8101121000176</v>
      </c>
      <c r="V66" s="38">
        <v>58101121000171</v>
      </c>
      <c r="W66" s="31" t="s">
        <v>406</v>
      </c>
      <c r="X66" s="31" t="s">
        <v>406</v>
      </c>
      <c r="Y66" s="31" t="s">
        <v>324</v>
      </c>
      <c r="Z66" s="31" t="s">
        <v>328</v>
      </c>
    </row>
    <row r="67" spans="1:27">
      <c r="A67" s="29" t="s">
        <v>617</v>
      </c>
      <c r="B67" s="29" t="s">
        <v>595</v>
      </c>
      <c r="C67" s="36" t="s">
        <v>38</v>
      </c>
      <c r="D67" s="30" t="s">
        <v>145</v>
      </c>
      <c r="E67" s="29">
        <v>79850980</v>
      </c>
      <c r="F67" s="31">
        <v>32</v>
      </c>
      <c r="G67" s="30" t="s">
        <v>215</v>
      </c>
      <c r="H67" s="30" t="s">
        <v>216</v>
      </c>
      <c r="I67" s="30">
        <v>4</v>
      </c>
      <c r="J67" s="31">
        <v>2.5</v>
      </c>
      <c r="K67" s="31">
        <f t="shared" si="16"/>
        <v>11</v>
      </c>
      <c r="L67" s="31">
        <v>7.5</v>
      </c>
      <c r="M67" s="31">
        <v>7.375</v>
      </c>
      <c r="N67" s="31">
        <v>11</v>
      </c>
      <c r="O67" s="31">
        <v>30</v>
      </c>
      <c r="P67" s="31">
        <v>2</v>
      </c>
      <c r="Q67" s="31">
        <f t="shared" si="17"/>
        <v>60</v>
      </c>
      <c r="R67" s="31">
        <f t="shared" ref="R67:R91" si="19">Q67*I67</f>
        <v>240</v>
      </c>
      <c r="S67" s="32">
        <f t="shared" si="18"/>
        <v>725</v>
      </c>
      <c r="T67" s="37" t="s">
        <v>253</v>
      </c>
      <c r="U67" s="31" t="str">
        <f>VLOOKUP(D67,[1]Eaches!$A:$B,2,0)</f>
        <v>00810112101317</v>
      </c>
      <c r="V67" s="31" t="str">
        <f>VLOOKUP(D67,[1]Cases!$A:$B,2,0)</f>
        <v>50810112101312</v>
      </c>
      <c r="W67" s="43" t="s">
        <v>512</v>
      </c>
      <c r="X67" s="43" t="s">
        <v>553</v>
      </c>
      <c r="Y67" s="31" t="s">
        <v>324</v>
      </c>
      <c r="Z67" s="31" t="s">
        <v>328</v>
      </c>
      <c r="AA67" s="31" t="s">
        <v>554</v>
      </c>
    </row>
    <row r="68" spans="1:27">
      <c r="A68" s="29" t="s">
        <v>617</v>
      </c>
      <c r="B68" s="29" t="s">
        <v>595</v>
      </c>
      <c r="C68" s="36" t="s">
        <v>146</v>
      </c>
      <c r="D68" s="30" t="s">
        <v>147</v>
      </c>
      <c r="E68" s="29">
        <v>79545312</v>
      </c>
      <c r="F68" s="30">
        <v>87</v>
      </c>
      <c r="G68" s="30" t="s">
        <v>215</v>
      </c>
      <c r="H68" s="30" t="s">
        <v>216</v>
      </c>
      <c r="I68" s="30">
        <v>4</v>
      </c>
      <c r="J68" s="31">
        <v>6.7</v>
      </c>
      <c r="K68" s="31">
        <f t="shared" si="16"/>
        <v>27.8</v>
      </c>
      <c r="L68" s="31">
        <v>15.125</v>
      </c>
      <c r="M68" s="31">
        <v>12</v>
      </c>
      <c r="N68" s="31">
        <v>12</v>
      </c>
      <c r="O68" s="31">
        <v>10</v>
      </c>
      <c r="P68" s="31">
        <v>3</v>
      </c>
      <c r="Q68" s="31">
        <f t="shared" si="17"/>
        <v>30</v>
      </c>
      <c r="R68" s="31">
        <f t="shared" si="19"/>
        <v>120</v>
      </c>
      <c r="S68" s="32">
        <f t="shared" si="18"/>
        <v>899</v>
      </c>
      <c r="T68" s="37" t="s">
        <v>258</v>
      </c>
      <c r="U68" s="42">
        <v>8101121000398</v>
      </c>
      <c r="V68" s="42">
        <v>58101121000393</v>
      </c>
      <c r="W68" s="43" t="s">
        <v>512</v>
      </c>
      <c r="X68" s="43" t="s">
        <v>534</v>
      </c>
      <c r="Y68" s="31" t="s">
        <v>324</v>
      </c>
      <c r="Z68" s="31" t="s">
        <v>328</v>
      </c>
      <c r="AA68" s="31" t="s">
        <v>535</v>
      </c>
    </row>
    <row r="69" spans="1:27">
      <c r="A69" s="29" t="s">
        <v>622</v>
      </c>
      <c r="B69" s="29" t="s">
        <v>596</v>
      </c>
      <c r="C69" s="36" t="s">
        <v>39</v>
      </c>
      <c r="D69" s="29" t="s">
        <v>512</v>
      </c>
      <c r="E69" s="29">
        <v>87272842</v>
      </c>
      <c r="F69" s="30">
        <v>2.5</v>
      </c>
      <c r="G69" s="30" t="s">
        <v>211</v>
      </c>
      <c r="H69" s="30" t="s">
        <v>216</v>
      </c>
      <c r="I69" s="30">
        <v>2</v>
      </c>
      <c r="J69" s="31">
        <v>21.4</v>
      </c>
      <c r="K69" s="31">
        <f t="shared" si="16"/>
        <v>43.8</v>
      </c>
      <c r="L69" s="31">
        <v>15.875</v>
      </c>
      <c r="M69" s="31">
        <v>9.75</v>
      </c>
      <c r="N69" s="31">
        <v>16</v>
      </c>
      <c r="O69" s="31">
        <v>12</v>
      </c>
      <c r="P69" s="31">
        <v>3</v>
      </c>
      <c r="Q69" s="31">
        <f t="shared" si="17"/>
        <v>36</v>
      </c>
      <c r="R69" s="31">
        <f t="shared" si="19"/>
        <v>72</v>
      </c>
      <c r="S69" s="32">
        <f t="shared" si="18"/>
        <v>1641.8</v>
      </c>
      <c r="T69" s="37" t="s">
        <v>230</v>
      </c>
      <c r="U69" s="31" t="s">
        <v>406</v>
      </c>
      <c r="V69" s="31" t="s">
        <v>406</v>
      </c>
      <c r="W69" s="43" t="s">
        <v>555</v>
      </c>
      <c r="X69" s="43" t="s">
        <v>556</v>
      </c>
      <c r="Y69" s="31" t="s">
        <v>324</v>
      </c>
      <c r="Z69" s="31" t="s">
        <v>328</v>
      </c>
    </row>
    <row r="70" spans="1:27">
      <c r="A70" s="29" t="s">
        <v>617</v>
      </c>
      <c r="B70" s="29" t="s">
        <v>597</v>
      </c>
      <c r="C70" s="36" t="s">
        <v>40</v>
      </c>
      <c r="D70" s="30" t="s">
        <v>148</v>
      </c>
      <c r="E70" s="29">
        <v>80847505</v>
      </c>
      <c r="F70" s="30">
        <v>2.5</v>
      </c>
      <c r="G70" s="30" t="s">
        <v>211</v>
      </c>
      <c r="H70" s="30" t="s">
        <v>216</v>
      </c>
      <c r="I70" s="30">
        <v>2</v>
      </c>
      <c r="J70" s="31">
        <v>21.4</v>
      </c>
      <c r="K70" s="31">
        <f t="shared" si="16"/>
        <v>43.8</v>
      </c>
      <c r="L70" s="31">
        <v>15.875</v>
      </c>
      <c r="M70" s="31">
        <v>9.75</v>
      </c>
      <c r="N70" s="31">
        <v>16</v>
      </c>
      <c r="O70" s="31">
        <v>12</v>
      </c>
      <c r="P70" s="31">
        <v>3</v>
      </c>
      <c r="Q70" s="31">
        <f t="shared" si="17"/>
        <v>36</v>
      </c>
      <c r="R70" s="31">
        <f t="shared" si="19"/>
        <v>72</v>
      </c>
      <c r="S70" s="32">
        <f t="shared" si="18"/>
        <v>1641.8</v>
      </c>
      <c r="T70" s="37" t="s">
        <v>230</v>
      </c>
      <c r="U70" s="38">
        <v>8101121000305</v>
      </c>
      <c r="V70" s="38">
        <v>58101121000300</v>
      </c>
      <c r="W70" s="43" t="s">
        <v>536</v>
      </c>
      <c r="X70" s="43" t="s">
        <v>537</v>
      </c>
      <c r="Y70" s="31" t="s">
        <v>324</v>
      </c>
      <c r="Z70" s="31" t="s">
        <v>328</v>
      </c>
    </row>
    <row r="71" spans="1:27">
      <c r="A71" s="29" t="s">
        <v>617</v>
      </c>
      <c r="B71" s="29" t="s">
        <v>597</v>
      </c>
      <c r="C71" s="36" t="s">
        <v>41</v>
      </c>
      <c r="D71" s="29" t="s">
        <v>512</v>
      </c>
      <c r="E71" s="29" t="s">
        <v>249</v>
      </c>
      <c r="F71" s="30">
        <v>50</v>
      </c>
      <c r="G71" s="30" t="s">
        <v>214</v>
      </c>
      <c r="H71" s="30" t="s">
        <v>231</v>
      </c>
      <c r="I71" s="30">
        <v>1</v>
      </c>
      <c r="J71" s="31">
        <v>58.7</v>
      </c>
      <c r="K71" s="31">
        <v>58.7</v>
      </c>
      <c r="L71" s="31">
        <v>16</v>
      </c>
      <c r="M71" s="31">
        <v>16</v>
      </c>
      <c r="N71" s="31">
        <v>28</v>
      </c>
      <c r="O71" s="31">
        <v>8</v>
      </c>
      <c r="P71" s="31">
        <v>1</v>
      </c>
      <c r="Q71" s="31">
        <f t="shared" si="17"/>
        <v>8</v>
      </c>
      <c r="R71" s="31">
        <f t="shared" si="19"/>
        <v>8</v>
      </c>
      <c r="S71" s="32">
        <f t="shared" si="18"/>
        <v>534.6</v>
      </c>
      <c r="T71" s="37" t="s">
        <v>246</v>
      </c>
      <c r="U71" s="31" t="s">
        <v>406</v>
      </c>
      <c r="V71" s="31" t="s">
        <v>406</v>
      </c>
      <c r="W71" s="33" t="s">
        <v>423</v>
      </c>
      <c r="X71" s="33" t="s">
        <v>323</v>
      </c>
      <c r="Y71" s="31" t="s">
        <v>324</v>
      </c>
      <c r="Z71" s="31" t="s">
        <v>328</v>
      </c>
    </row>
    <row r="72" spans="1:27">
      <c r="A72" s="29" t="s">
        <v>618</v>
      </c>
      <c r="B72" s="29" t="s">
        <v>598</v>
      </c>
      <c r="C72" s="36" t="s">
        <v>42</v>
      </c>
      <c r="D72" s="30" t="s">
        <v>149</v>
      </c>
      <c r="E72" s="29" t="s">
        <v>512</v>
      </c>
      <c r="F72" s="30">
        <v>8</v>
      </c>
      <c r="G72" s="30" t="s">
        <v>215</v>
      </c>
      <c r="H72" s="30" t="s">
        <v>216</v>
      </c>
      <c r="I72" s="30">
        <v>6</v>
      </c>
      <c r="J72" s="31">
        <v>0.7</v>
      </c>
      <c r="K72" s="31">
        <f t="shared" ref="K72:K83" si="20">(I72*J72)+1</f>
        <v>5.1999999999999993</v>
      </c>
      <c r="L72" s="31">
        <v>14.25</v>
      </c>
      <c r="M72" s="31">
        <v>6.375</v>
      </c>
      <c r="N72" s="31">
        <v>7.375</v>
      </c>
      <c r="O72" s="31">
        <v>18</v>
      </c>
      <c r="P72" s="31">
        <v>3</v>
      </c>
      <c r="Q72" s="31">
        <f t="shared" si="17"/>
        <v>54</v>
      </c>
      <c r="R72" s="31">
        <f t="shared" si="19"/>
        <v>324</v>
      </c>
      <c r="S72" s="32">
        <f t="shared" si="18"/>
        <v>345.79999999999995</v>
      </c>
      <c r="T72" s="37" t="s">
        <v>236</v>
      </c>
      <c r="U72" s="33" t="s">
        <v>420</v>
      </c>
      <c r="V72" s="33" t="s">
        <v>419</v>
      </c>
      <c r="W72" s="31" t="s">
        <v>406</v>
      </c>
      <c r="X72" s="31" t="s">
        <v>406</v>
      </c>
      <c r="Y72" s="31" t="s">
        <v>324</v>
      </c>
      <c r="Z72" s="31" t="s">
        <v>328</v>
      </c>
    </row>
    <row r="73" spans="1:27">
      <c r="A73" s="29" t="s">
        <v>617</v>
      </c>
      <c r="B73" s="29" t="s">
        <v>599</v>
      </c>
      <c r="C73" s="36" t="s">
        <v>43</v>
      </c>
      <c r="D73" s="30" t="s">
        <v>252</v>
      </c>
      <c r="E73" s="29" t="s">
        <v>250</v>
      </c>
      <c r="F73" s="30">
        <v>5</v>
      </c>
      <c r="G73" s="30" t="s">
        <v>214</v>
      </c>
      <c r="H73" s="30" t="s">
        <v>216</v>
      </c>
      <c r="I73" s="30">
        <v>4</v>
      </c>
      <c r="J73" s="31">
        <v>6</v>
      </c>
      <c r="K73" s="31">
        <f t="shared" si="20"/>
        <v>25</v>
      </c>
      <c r="L73" s="31">
        <v>15.5</v>
      </c>
      <c r="M73" s="31">
        <v>11.875</v>
      </c>
      <c r="N73" s="31">
        <v>12.125</v>
      </c>
      <c r="O73" s="31">
        <v>12</v>
      </c>
      <c r="P73" s="31">
        <v>3</v>
      </c>
      <c r="Q73" s="31">
        <f t="shared" si="17"/>
        <v>36</v>
      </c>
      <c r="R73" s="31">
        <f t="shared" si="19"/>
        <v>144</v>
      </c>
      <c r="S73" s="32">
        <f t="shared" si="18"/>
        <v>965</v>
      </c>
      <c r="T73" s="37" t="s">
        <v>259</v>
      </c>
      <c r="U73" s="42">
        <v>8101121000824</v>
      </c>
      <c r="V73" s="42">
        <v>58101121000829</v>
      </c>
      <c r="W73" s="43" t="s">
        <v>538</v>
      </c>
      <c r="X73" s="43" t="s">
        <v>539</v>
      </c>
      <c r="Y73" s="31" t="s">
        <v>324</v>
      </c>
      <c r="Z73" s="31" t="s">
        <v>328</v>
      </c>
    </row>
    <row r="74" spans="1:27">
      <c r="A74" s="29" t="s">
        <v>619</v>
      </c>
      <c r="B74" s="29" t="s">
        <v>600</v>
      </c>
      <c r="C74" s="36" t="s">
        <v>150</v>
      </c>
      <c r="D74" s="30" t="s">
        <v>151</v>
      </c>
      <c r="E74" s="29" t="s">
        <v>251</v>
      </c>
      <c r="F74" s="30">
        <v>35</v>
      </c>
      <c r="G74" s="30" t="s">
        <v>213</v>
      </c>
      <c r="H74" s="30" t="s">
        <v>216</v>
      </c>
      <c r="I74" s="30">
        <v>4</v>
      </c>
      <c r="J74" s="31">
        <v>2.7</v>
      </c>
      <c r="K74" s="31">
        <f t="shared" si="20"/>
        <v>11.8</v>
      </c>
      <c r="L74" s="31">
        <v>15.2</v>
      </c>
      <c r="M74" s="31">
        <v>10.3</v>
      </c>
      <c r="N74" s="31">
        <v>10.5</v>
      </c>
      <c r="O74" s="31">
        <v>9</v>
      </c>
      <c r="P74" s="31">
        <v>2</v>
      </c>
      <c r="Q74" s="31">
        <f t="shared" si="17"/>
        <v>18</v>
      </c>
      <c r="R74" s="31">
        <f t="shared" si="19"/>
        <v>72</v>
      </c>
      <c r="S74" s="32">
        <f t="shared" si="18"/>
        <v>277.39999999999998</v>
      </c>
      <c r="T74" s="37" t="s">
        <v>275</v>
      </c>
      <c r="U74" s="31" t="str">
        <f>VLOOKUP(D74,[1]Eaches!$A:$B,2,0)</f>
        <v>00810112100433</v>
      </c>
      <c r="V74" s="31" t="s">
        <v>325</v>
      </c>
      <c r="W74" s="33" t="s">
        <v>366</v>
      </c>
      <c r="X74" s="33" t="s">
        <v>367</v>
      </c>
      <c r="Y74" s="31" t="s">
        <v>324</v>
      </c>
      <c r="Z74" s="31" t="s">
        <v>329</v>
      </c>
    </row>
    <row r="75" spans="1:27">
      <c r="A75" s="29" t="s">
        <v>619</v>
      </c>
      <c r="B75" s="29" t="s">
        <v>601</v>
      </c>
      <c r="C75" s="36" t="s">
        <v>152</v>
      </c>
      <c r="D75" s="30" t="s">
        <v>153</v>
      </c>
      <c r="E75" s="29" t="s">
        <v>512</v>
      </c>
      <c r="F75" s="30">
        <v>32</v>
      </c>
      <c r="G75" s="30" t="s">
        <v>213</v>
      </c>
      <c r="H75" s="30" t="s">
        <v>216</v>
      </c>
      <c r="I75" s="30">
        <v>8</v>
      </c>
      <c r="J75" s="31">
        <v>2.5</v>
      </c>
      <c r="K75" s="31">
        <f t="shared" si="20"/>
        <v>21</v>
      </c>
      <c r="L75" s="31">
        <v>11.5</v>
      </c>
      <c r="M75" s="31">
        <v>9.75</v>
      </c>
      <c r="N75" s="31">
        <v>9</v>
      </c>
      <c r="O75" s="31">
        <v>12</v>
      </c>
      <c r="P75" s="31">
        <v>2</v>
      </c>
      <c r="Q75" s="31">
        <f t="shared" si="17"/>
        <v>24</v>
      </c>
      <c r="R75" s="31">
        <f t="shared" si="19"/>
        <v>192</v>
      </c>
      <c r="S75" s="32">
        <f t="shared" si="18"/>
        <v>569</v>
      </c>
      <c r="T75" s="37" t="s">
        <v>319</v>
      </c>
      <c r="U75" s="43" t="s">
        <v>521</v>
      </c>
      <c r="V75" s="43" t="s">
        <v>522</v>
      </c>
      <c r="W75" s="31" t="s">
        <v>406</v>
      </c>
      <c r="X75" s="31" t="s">
        <v>406</v>
      </c>
      <c r="Y75" s="31" t="s">
        <v>324</v>
      </c>
      <c r="Z75" s="31" t="s">
        <v>328</v>
      </c>
    </row>
    <row r="76" spans="1:27">
      <c r="A76" s="29" t="s">
        <v>619</v>
      </c>
      <c r="B76" s="29" t="s">
        <v>602</v>
      </c>
      <c r="C76" s="36" t="s">
        <v>44</v>
      </c>
      <c r="D76" s="30" t="s">
        <v>154</v>
      </c>
      <c r="E76" s="29" t="s">
        <v>254</v>
      </c>
      <c r="F76" s="30">
        <v>5.5</v>
      </c>
      <c r="G76" s="30" t="s">
        <v>214</v>
      </c>
      <c r="H76" s="30" t="s">
        <v>216</v>
      </c>
      <c r="I76" s="30">
        <v>4</v>
      </c>
      <c r="J76" s="31">
        <v>6.5</v>
      </c>
      <c r="K76" s="31">
        <f t="shared" si="20"/>
        <v>27</v>
      </c>
      <c r="L76" s="31">
        <v>15.375</v>
      </c>
      <c r="M76" s="31">
        <v>12</v>
      </c>
      <c r="N76" s="31">
        <v>13.625</v>
      </c>
      <c r="O76" s="31">
        <v>12</v>
      </c>
      <c r="P76" s="31">
        <v>3</v>
      </c>
      <c r="Q76" s="31">
        <f t="shared" si="17"/>
        <v>36</v>
      </c>
      <c r="R76" s="31">
        <f t="shared" si="19"/>
        <v>144</v>
      </c>
      <c r="S76" s="32">
        <f t="shared" si="18"/>
        <v>1037</v>
      </c>
      <c r="T76" s="37" t="s">
        <v>260</v>
      </c>
      <c r="U76" s="38">
        <v>8101121000930</v>
      </c>
      <c r="V76" s="42">
        <v>58101121000935</v>
      </c>
      <c r="W76" s="43" t="s">
        <v>512</v>
      </c>
      <c r="X76" s="43" t="s">
        <v>512</v>
      </c>
      <c r="Y76" s="31" t="s">
        <v>324</v>
      </c>
      <c r="Z76" s="31" t="s">
        <v>328</v>
      </c>
      <c r="AA76" s="31" t="s">
        <v>540</v>
      </c>
    </row>
    <row r="77" spans="1:27">
      <c r="A77" s="30" t="s">
        <v>619</v>
      </c>
      <c r="B77" s="29" t="s">
        <v>603</v>
      </c>
      <c r="C77" s="36" t="s">
        <v>155</v>
      </c>
      <c r="D77" s="29" t="s">
        <v>512</v>
      </c>
      <c r="E77" s="30">
        <v>11015306</v>
      </c>
      <c r="F77" s="30">
        <v>64</v>
      </c>
      <c r="G77" s="30" t="s">
        <v>215</v>
      </c>
      <c r="H77" s="30" t="s">
        <v>216</v>
      </c>
      <c r="I77" s="30">
        <v>4</v>
      </c>
      <c r="J77" s="31">
        <v>5.9</v>
      </c>
      <c r="K77" s="31">
        <f t="shared" si="20"/>
        <v>24.6</v>
      </c>
      <c r="L77" s="31">
        <v>13.6</v>
      </c>
      <c r="M77" s="31">
        <v>7.9</v>
      </c>
      <c r="N77" s="31">
        <v>9.9</v>
      </c>
      <c r="O77" s="31">
        <v>15</v>
      </c>
      <c r="P77" s="31">
        <v>2</v>
      </c>
      <c r="Q77" s="31">
        <f t="shared" si="17"/>
        <v>30</v>
      </c>
      <c r="R77" s="31">
        <f t="shared" si="19"/>
        <v>120</v>
      </c>
      <c r="S77" s="32">
        <v>716</v>
      </c>
      <c r="T77" s="37" t="s">
        <v>272</v>
      </c>
      <c r="U77" s="31" t="s">
        <v>406</v>
      </c>
      <c r="V77" s="31" t="s">
        <v>406</v>
      </c>
      <c r="W77" s="33" t="s">
        <v>335</v>
      </c>
      <c r="X77" s="33" t="s">
        <v>336</v>
      </c>
      <c r="Y77" s="31" t="s">
        <v>324</v>
      </c>
      <c r="Z77" s="31" t="s">
        <v>329</v>
      </c>
    </row>
    <row r="78" spans="1:27">
      <c r="A78" s="30" t="s">
        <v>619</v>
      </c>
      <c r="B78" s="29" t="s">
        <v>604</v>
      </c>
      <c r="C78" s="36" t="s">
        <v>156</v>
      </c>
      <c r="D78" s="29" t="s">
        <v>512</v>
      </c>
      <c r="E78" s="30">
        <v>11008522</v>
      </c>
      <c r="F78" s="30">
        <v>4</v>
      </c>
      <c r="G78" s="30" t="s">
        <v>214</v>
      </c>
      <c r="H78" s="30" t="s">
        <v>216</v>
      </c>
      <c r="I78" s="30">
        <v>4</v>
      </c>
      <c r="J78" s="31">
        <v>5.0999999999999996</v>
      </c>
      <c r="K78" s="31">
        <f t="shared" si="20"/>
        <v>21.4</v>
      </c>
      <c r="L78" s="31">
        <v>15.2</v>
      </c>
      <c r="M78" s="31">
        <v>10.3</v>
      </c>
      <c r="N78" s="31">
        <v>10.5</v>
      </c>
      <c r="O78" s="31">
        <v>9</v>
      </c>
      <c r="P78" s="31">
        <v>3</v>
      </c>
      <c r="Q78" s="31">
        <f t="shared" si="17"/>
        <v>27</v>
      </c>
      <c r="R78" s="31">
        <f t="shared" si="19"/>
        <v>108</v>
      </c>
      <c r="S78" s="32">
        <v>626</v>
      </c>
      <c r="T78" s="37" t="s">
        <v>276</v>
      </c>
      <c r="U78" s="31" t="s">
        <v>406</v>
      </c>
      <c r="V78" s="31" t="s">
        <v>406</v>
      </c>
      <c r="W78" s="33" t="s">
        <v>337</v>
      </c>
      <c r="X78" s="33" t="s">
        <v>338</v>
      </c>
      <c r="Y78" s="31" t="s">
        <v>324</v>
      </c>
      <c r="Z78" s="31" t="s">
        <v>329</v>
      </c>
    </row>
    <row r="79" spans="1:27">
      <c r="A79" s="30" t="s">
        <v>619</v>
      </c>
      <c r="B79" s="29" t="s">
        <v>604</v>
      </c>
      <c r="C79" s="36" t="s">
        <v>157</v>
      </c>
      <c r="D79" s="29" t="s">
        <v>512</v>
      </c>
      <c r="E79" s="30">
        <v>11008482</v>
      </c>
      <c r="F79" s="30">
        <v>1</v>
      </c>
      <c r="G79" s="30" t="s">
        <v>214</v>
      </c>
      <c r="H79" s="30" t="s">
        <v>216</v>
      </c>
      <c r="I79" s="30">
        <v>6</v>
      </c>
      <c r="J79" s="31">
        <v>1.2</v>
      </c>
      <c r="K79" s="31">
        <f t="shared" si="20"/>
        <v>8.1999999999999993</v>
      </c>
      <c r="L79" s="31">
        <v>15.8</v>
      </c>
      <c r="M79" s="31">
        <v>10.5</v>
      </c>
      <c r="N79" s="31">
        <v>6.5</v>
      </c>
      <c r="O79" s="31">
        <v>6</v>
      </c>
      <c r="P79" s="31">
        <v>6</v>
      </c>
      <c r="Q79" s="31">
        <f t="shared" si="17"/>
        <v>36</v>
      </c>
      <c r="R79" s="31">
        <f t="shared" si="19"/>
        <v>216</v>
      </c>
      <c r="S79" s="32">
        <v>347</v>
      </c>
      <c r="T79" s="37" t="s">
        <v>277</v>
      </c>
      <c r="U79" s="31" t="s">
        <v>406</v>
      </c>
      <c r="V79" s="31" t="s">
        <v>406</v>
      </c>
      <c r="W79" s="33" t="s">
        <v>340</v>
      </c>
      <c r="X79" s="33" t="s">
        <v>339</v>
      </c>
      <c r="Y79" s="31" t="s">
        <v>324</v>
      </c>
      <c r="Z79" s="31" t="s">
        <v>329</v>
      </c>
    </row>
    <row r="80" spans="1:27">
      <c r="A80" s="30" t="s">
        <v>619</v>
      </c>
      <c r="B80" s="29" t="s">
        <v>604</v>
      </c>
      <c r="C80" s="36" t="s">
        <v>158</v>
      </c>
      <c r="D80" s="29" t="s">
        <v>159</v>
      </c>
      <c r="E80" s="30">
        <v>11013862</v>
      </c>
      <c r="F80" s="31">
        <v>2.5</v>
      </c>
      <c r="G80" s="30" t="s">
        <v>211</v>
      </c>
      <c r="H80" s="30" t="s">
        <v>216</v>
      </c>
      <c r="I80" s="30">
        <v>2</v>
      </c>
      <c r="J80" s="31">
        <v>22.8</v>
      </c>
      <c r="K80" s="31">
        <f t="shared" si="20"/>
        <v>46.6</v>
      </c>
      <c r="L80" s="31">
        <v>14.8</v>
      </c>
      <c r="M80" s="31">
        <v>9.6999999999999993</v>
      </c>
      <c r="N80" s="31">
        <v>15.3</v>
      </c>
      <c r="O80" s="31">
        <v>12</v>
      </c>
      <c r="P80" s="31">
        <v>2</v>
      </c>
      <c r="Q80" s="31">
        <f t="shared" si="17"/>
        <v>24</v>
      </c>
      <c r="R80" s="31">
        <f t="shared" si="19"/>
        <v>48</v>
      </c>
      <c r="S80" s="32">
        <f>(K80*Q80)+65</f>
        <v>1183.4000000000001</v>
      </c>
      <c r="T80" s="37" t="s">
        <v>278</v>
      </c>
      <c r="U80" s="31" t="str">
        <f>VLOOKUP(D80,[1]Eaches!$A:$B,2,0)</f>
        <v>00810112100341</v>
      </c>
      <c r="V80" s="31" t="str">
        <f>VLOOKUP(D80,[1]Cases!$A:$B,2,0)</f>
        <v>50810112100346</v>
      </c>
      <c r="W80" s="33" t="s">
        <v>364</v>
      </c>
      <c r="X80" s="33" t="s">
        <v>365</v>
      </c>
      <c r="Y80" s="31" t="s">
        <v>324</v>
      </c>
      <c r="Z80" s="31" t="s">
        <v>329</v>
      </c>
    </row>
    <row r="81" spans="1:26">
      <c r="A81" s="36" t="s">
        <v>619</v>
      </c>
      <c r="B81" s="29" t="s">
        <v>604</v>
      </c>
      <c r="C81" s="36" t="s">
        <v>160</v>
      </c>
      <c r="D81" s="40" t="s">
        <v>161</v>
      </c>
      <c r="E81" s="36">
        <v>11008369</v>
      </c>
      <c r="F81" s="31">
        <v>0.75</v>
      </c>
      <c r="G81" s="30" t="s">
        <v>211</v>
      </c>
      <c r="H81" s="30" t="s">
        <v>216</v>
      </c>
      <c r="I81" s="30">
        <v>4</v>
      </c>
      <c r="J81" s="31">
        <v>7.2</v>
      </c>
      <c r="K81" s="31">
        <f t="shared" si="20"/>
        <v>29.8</v>
      </c>
      <c r="L81" s="31">
        <v>14.9</v>
      </c>
      <c r="M81" s="31">
        <v>8.9</v>
      </c>
      <c r="N81" s="31">
        <v>13.5</v>
      </c>
      <c r="O81" s="31">
        <v>12</v>
      </c>
      <c r="P81" s="31">
        <v>3</v>
      </c>
      <c r="Q81" s="31">
        <f t="shared" si="17"/>
        <v>36</v>
      </c>
      <c r="R81" s="31">
        <f t="shared" si="19"/>
        <v>144</v>
      </c>
      <c r="S81" s="32">
        <f>(K81*Q81)+65</f>
        <v>1137.8</v>
      </c>
      <c r="T81" s="37" t="s">
        <v>279</v>
      </c>
      <c r="U81" s="31" t="s">
        <v>325</v>
      </c>
      <c r="V81" s="31" t="s">
        <v>325</v>
      </c>
      <c r="W81" s="33" t="s">
        <v>351</v>
      </c>
      <c r="X81" s="33" t="s">
        <v>350</v>
      </c>
      <c r="Y81" s="31" t="s">
        <v>324</v>
      </c>
      <c r="Z81" s="31" t="s">
        <v>329</v>
      </c>
    </row>
    <row r="82" spans="1:26">
      <c r="A82" s="29" t="s">
        <v>617</v>
      </c>
      <c r="B82" s="29" t="s">
        <v>605</v>
      </c>
      <c r="C82" s="36" t="s">
        <v>45</v>
      </c>
      <c r="D82" s="30" t="s">
        <v>162</v>
      </c>
      <c r="E82" s="29" t="s">
        <v>255</v>
      </c>
      <c r="F82" s="30">
        <v>1</v>
      </c>
      <c r="G82" s="30" t="s">
        <v>211</v>
      </c>
      <c r="H82" s="30" t="s">
        <v>216</v>
      </c>
      <c r="I82" s="30">
        <v>2</v>
      </c>
      <c r="J82" s="31">
        <v>8.6</v>
      </c>
      <c r="K82" s="31">
        <f t="shared" si="20"/>
        <v>18.2</v>
      </c>
      <c r="L82" s="31">
        <v>12</v>
      </c>
      <c r="M82" s="31">
        <v>8</v>
      </c>
      <c r="N82" s="31">
        <v>12.25</v>
      </c>
      <c r="O82" s="31">
        <v>24</v>
      </c>
      <c r="P82" s="31">
        <v>3</v>
      </c>
      <c r="Q82" s="31">
        <f t="shared" si="17"/>
        <v>72</v>
      </c>
      <c r="R82" s="31">
        <f t="shared" si="19"/>
        <v>144</v>
      </c>
      <c r="S82" s="32">
        <f>(K82*Q82)+65</f>
        <v>1375.3999999999999</v>
      </c>
      <c r="T82" s="37" t="s">
        <v>261</v>
      </c>
      <c r="U82" s="38">
        <v>8101121000206</v>
      </c>
      <c r="V82" s="38">
        <v>58101121000201</v>
      </c>
      <c r="W82" s="43" t="s">
        <v>541</v>
      </c>
      <c r="X82" s="43" t="s">
        <v>542</v>
      </c>
      <c r="Y82" s="31" t="s">
        <v>324</v>
      </c>
      <c r="Z82" s="31" t="s">
        <v>328</v>
      </c>
    </row>
    <row r="83" spans="1:26">
      <c r="A83" s="29" t="s">
        <v>617</v>
      </c>
      <c r="B83" s="29" t="s">
        <v>605</v>
      </c>
      <c r="C83" s="36" t="s">
        <v>46</v>
      </c>
      <c r="D83" s="30" t="s">
        <v>163</v>
      </c>
      <c r="E83" s="29" t="s">
        <v>256</v>
      </c>
      <c r="F83" s="30">
        <v>18</v>
      </c>
      <c r="G83" s="30" t="s">
        <v>215</v>
      </c>
      <c r="H83" s="30" t="s">
        <v>216</v>
      </c>
      <c r="I83" s="30">
        <v>8</v>
      </c>
      <c r="J83" s="31">
        <v>1.5</v>
      </c>
      <c r="K83" s="31">
        <f t="shared" si="20"/>
        <v>13</v>
      </c>
      <c r="L83" s="31">
        <v>11.25</v>
      </c>
      <c r="M83" s="31">
        <v>9.5</v>
      </c>
      <c r="N83" s="31">
        <v>9.125</v>
      </c>
      <c r="O83" s="31">
        <v>17</v>
      </c>
      <c r="P83" s="31">
        <v>5</v>
      </c>
      <c r="Q83" s="31">
        <f t="shared" si="17"/>
        <v>85</v>
      </c>
      <c r="R83" s="31">
        <f t="shared" si="19"/>
        <v>680</v>
      </c>
      <c r="S83" s="32">
        <f>(K83*Q83)+65</f>
        <v>1170</v>
      </c>
      <c r="T83" s="37" t="s">
        <v>229</v>
      </c>
      <c r="U83" s="38">
        <v>8101121000213</v>
      </c>
      <c r="V83" s="38">
        <v>58101121000218</v>
      </c>
      <c r="W83" s="43" t="s">
        <v>543</v>
      </c>
      <c r="X83" s="43" t="s">
        <v>544</v>
      </c>
      <c r="Y83" s="31" t="s">
        <v>324</v>
      </c>
      <c r="Z83" s="31" t="s">
        <v>328</v>
      </c>
    </row>
    <row r="84" spans="1:26">
      <c r="A84" s="29" t="s">
        <v>617</v>
      </c>
      <c r="B84" s="29" t="s">
        <v>605</v>
      </c>
      <c r="C84" s="36" t="s">
        <v>48</v>
      </c>
      <c r="D84" s="30" t="s">
        <v>164</v>
      </c>
      <c r="E84" s="29" t="s">
        <v>47</v>
      </c>
      <c r="F84" s="30">
        <v>50</v>
      </c>
      <c r="G84" s="30" t="s">
        <v>214</v>
      </c>
      <c r="H84" s="30" t="s">
        <v>224</v>
      </c>
      <c r="I84" s="30">
        <v>1</v>
      </c>
      <c r="J84" s="31">
        <v>52</v>
      </c>
      <c r="K84" s="31">
        <v>52</v>
      </c>
      <c r="L84" s="31">
        <v>27</v>
      </c>
      <c r="M84" s="31">
        <v>16</v>
      </c>
      <c r="N84" s="31">
        <v>6.25</v>
      </c>
      <c r="O84" s="31">
        <v>5</v>
      </c>
      <c r="P84" s="31">
        <v>8</v>
      </c>
      <c r="Q84" s="31">
        <f t="shared" si="17"/>
        <v>40</v>
      </c>
      <c r="R84" s="31">
        <f t="shared" si="19"/>
        <v>40</v>
      </c>
      <c r="S84" s="32">
        <f>(K84*Q84)+65</f>
        <v>2145</v>
      </c>
      <c r="T84" s="37" t="s">
        <v>244</v>
      </c>
      <c r="U84" s="38">
        <v>8101121000640</v>
      </c>
      <c r="V84" s="38">
        <v>58101121000645</v>
      </c>
      <c r="W84" s="43" t="s">
        <v>545</v>
      </c>
      <c r="X84" s="33" t="s">
        <v>341</v>
      </c>
      <c r="Y84" s="31" t="s">
        <v>324</v>
      </c>
      <c r="Z84" s="31" t="s">
        <v>328</v>
      </c>
    </row>
    <row r="85" spans="1:26">
      <c r="A85" s="30" t="s">
        <v>618</v>
      </c>
      <c r="B85" s="29" t="s">
        <v>606</v>
      </c>
      <c r="C85" s="36" t="s">
        <v>165</v>
      </c>
      <c r="D85" s="29" t="s">
        <v>512</v>
      </c>
      <c r="E85" s="30">
        <v>11008437</v>
      </c>
      <c r="F85" s="30">
        <v>50</v>
      </c>
      <c r="G85" s="30" t="s">
        <v>214</v>
      </c>
      <c r="H85" s="30" t="s">
        <v>224</v>
      </c>
      <c r="I85" s="30">
        <v>1</v>
      </c>
      <c r="J85" s="31">
        <v>50.3</v>
      </c>
      <c r="K85" s="31">
        <v>50.3</v>
      </c>
      <c r="L85" s="31">
        <v>23</v>
      </c>
      <c r="M85" s="31">
        <v>16</v>
      </c>
      <c r="N85" s="31">
        <v>7.8</v>
      </c>
      <c r="O85" s="31">
        <v>5</v>
      </c>
      <c r="P85" s="31">
        <v>8</v>
      </c>
      <c r="Q85" s="31">
        <f t="shared" si="17"/>
        <v>40</v>
      </c>
      <c r="R85" s="31">
        <f t="shared" si="19"/>
        <v>40</v>
      </c>
      <c r="S85" s="32">
        <v>2491</v>
      </c>
      <c r="T85" s="37" t="s">
        <v>284</v>
      </c>
      <c r="U85" s="31" t="s">
        <v>406</v>
      </c>
      <c r="V85" s="31" t="s">
        <v>406</v>
      </c>
      <c r="W85" s="33" t="s">
        <v>342</v>
      </c>
      <c r="X85" s="31" t="s">
        <v>341</v>
      </c>
      <c r="Y85" s="31" t="s">
        <v>324</v>
      </c>
      <c r="Z85" s="31" t="s">
        <v>329</v>
      </c>
    </row>
    <row r="86" spans="1:26">
      <c r="A86" s="30" t="s">
        <v>618</v>
      </c>
      <c r="B86" s="29" t="s">
        <v>606</v>
      </c>
      <c r="C86" s="36" t="s">
        <v>166</v>
      </c>
      <c r="D86" s="29" t="s">
        <v>167</v>
      </c>
      <c r="E86" s="30">
        <v>11008457</v>
      </c>
      <c r="F86" s="31">
        <v>1</v>
      </c>
      <c r="G86" s="30" t="s">
        <v>211</v>
      </c>
      <c r="H86" s="30" t="s">
        <v>216</v>
      </c>
      <c r="I86" s="30">
        <v>4</v>
      </c>
      <c r="J86" s="31">
        <v>9.3000000000000007</v>
      </c>
      <c r="K86" s="31">
        <f>(I86*J86)+1</f>
        <v>38.200000000000003</v>
      </c>
      <c r="L86" s="31">
        <v>14.9</v>
      </c>
      <c r="M86" s="31">
        <v>11.3</v>
      </c>
      <c r="N86" s="31">
        <v>14.1</v>
      </c>
      <c r="O86" s="31">
        <v>12</v>
      </c>
      <c r="P86" s="31">
        <v>2</v>
      </c>
      <c r="Q86" s="31">
        <f t="shared" si="17"/>
        <v>24</v>
      </c>
      <c r="R86" s="31">
        <f t="shared" si="19"/>
        <v>96</v>
      </c>
      <c r="S86" s="32">
        <f>(K86*Q86)+65</f>
        <v>981.80000000000007</v>
      </c>
      <c r="T86" s="37" t="s">
        <v>282</v>
      </c>
      <c r="U86" s="31" t="str">
        <f>VLOOKUP(D86,[1]Eaches!$A:$B,2,0)</f>
        <v>00810112100334</v>
      </c>
      <c r="V86" s="31" t="str">
        <f>VLOOKUP(D86,[1]Cases!$A:$B,2,0)</f>
        <v>50810112100339</v>
      </c>
      <c r="W86" s="33" t="s">
        <v>357</v>
      </c>
      <c r="X86" s="33" t="s">
        <v>356</v>
      </c>
      <c r="Y86" s="31" t="s">
        <v>324</v>
      </c>
      <c r="Z86" s="31" t="s">
        <v>329</v>
      </c>
    </row>
    <row r="87" spans="1:26">
      <c r="A87" s="30" t="s">
        <v>618</v>
      </c>
      <c r="B87" s="29" t="s">
        <v>606</v>
      </c>
      <c r="C87" s="36" t="s">
        <v>168</v>
      </c>
      <c r="D87" s="29" t="s">
        <v>512</v>
      </c>
      <c r="E87" s="30">
        <v>11008486</v>
      </c>
      <c r="F87" s="30">
        <v>270</v>
      </c>
      <c r="G87" s="30" t="s">
        <v>211</v>
      </c>
      <c r="H87" s="30" t="s">
        <v>281</v>
      </c>
      <c r="I87" s="30">
        <v>1</v>
      </c>
      <c r="J87" s="31">
        <v>2350</v>
      </c>
      <c r="K87" s="31">
        <v>2350</v>
      </c>
      <c r="L87" s="31">
        <v>48</v>
      </c>
      <c r="M87" s="31">
        <v>40</v>
      </c>
      <c r="N87" s="31">
        <v>46</v>
      </c>
      <c r="O87" s="31">
        <v>1</v>
      </c>
      <c r="P87" s="31">
        <v>1</v>
      </c>
      <c r="Q87" s="31">
        <f t="shared" si="17"/>
        <v>1</v>
      </c>
      <c r="R87" s="31">
        <f t="shared" si="19"/>
        <v>1</v>
      </c>
      <c r="S87" s="32">
        <v>2373</v>
      </c>
      <c r="T87" s="37" t="s">
        <v>280</v>
      </c>
      <c r="U87" s="31" t="s">
        <v>406</v>
      </c>
      <c r="V87" s="31" t="s">
        <v>406</v>
      </c>
      <c r="W87" s="33" t="s">
        <v>334</v>
      </c>
      <c r="X87" s="31" t="s">
        <v>333</v>
      </c>
      <c r="Y87" s="31" t="s">
        <v>324</v>
      </c>
      <c r="Z87" s="31" t="s">
        <v>329</v>
      </c>
    </row>
    <row r="88" spans="1:26">
      <c r="A88" s="30" t="s">
        <v>618</v>
      </c>
      <c r="B88" s="29" t="s">
        <v>606</v>
      </c>
      <c r="C88" s="36" t="s">
        <v>169</v>
      </c>
      <c r="D88" s="29" t="s">
        <v>512</v>
      </c>
      <c r="E88" s="30">
        <v>11008441</v>
      </c>
      <c r="F88" s="30">
        <v>55</v>
      </c>
      <c r="G88" s="30" t="s">
        <v>211</v>
      </c>
      <c r="H88" s="30" t="s">
        <v>231</v>
      </c>
      <c r="I88" s="30">
        <v>1</v>
      </c>
      <c r="J88" s="31">
        <v>493</v>
      </c>
      <c r="K88" s="31">
        <v>493</v>
      </c>
      <c r="L88" s="31">
        <v>22.8</v>
      </c>
      <c r="M88" s="31">
        <v>22.8</v>
      </c>
      <c r="N88" s="31">
        <v>34.799999999999997</v>
      </c>
      <c r="O88" s="31">
        <v>4</v>
      </c>
      <c r="P88" s="31">
        <v>1</v>
      </c>
      <c r="Q88" s="31">
        <f t="shared" si="17"/>
        <v>4</v>
      </c>
      <c r="R88" s="31">
        <f t="shared" si="19"/>
        <v>4</v>
      </c>
      <c r="S88" s="32">
        <v>2080</v>
      </c>
      <c r="T88" s="37" t="s">
        <v>283</v>
      </c>
      <c r="U88" s="31" t="s">
        <v>406</v>
      </c>
      <c r="V88" s="31" t="s">
        <v>406</v>
      </c>
      <c r="W88" s="33" t="s">
        <v>332</v>
      </c>
      <c r="X88" s="31" t="s">
        <v>323</v>
      </c>
      <c r="Y88" s="31" t="s">
        <v>324</v>
      </c>
      <c r="Z88" s="31" t="s">
        <v>329</v>
      </c>
    </row>
    <row r="89" spans="1:26">
      <c r="A89" s="29" t="s">
        <v>618</v>
      </c>
      <c r="B89" s="29" t="s">
        <v>607</v>
      </c>
      <c r="C89" s="36" t="s">
        <v>49</v>
      </c>
      <c r="D89" s="30" t="s">
        <v>170</v>
      </c>
      <c r="E89" s="29" t="s">
        <v>512</v>
      </c>
      <c r="F89" s="30">
        <v>2.5</v>
      </c>
      <c r="G89" s="30" t="s">
        <v>211</v>
      </c>
      <c r="H89" s="30" t="s">
        <v>216</v>
      </c>
      <c r="I89" s="30">
        <v>2</v>
      </c>
      <c r="J89" s="31">
        <v>21.4</v>
      </c>
      <c r="K89" s="31">
        <f t="shared" ref="K89:K101" si="21">(I89*J89)+1</f>
        <v>43.8</v>
      </c>
      <c r="L89" s="31">
        <v>15.875</v>
      </c>
      <c r="M89" s="31">
        <v>9.75</v>
      </c>
      <c r="N89" s="31">
        <v>16</v>
      </c>
      <c r="O89" s="31">
        <v>12</v>
      </c>
      <c r="P89" s="31">
        <v>3</v>
      </c>
      <c r="Q89" s="31">
        <f t="shared" si="17"/>
        <v>36</v>
      </c>
      <c r="R89" s="31">
        <f t="shared" si="19"/>
        <v>72</v>
      </c>
      <c r="S89" s="32">
        <f>(K89*Q89)+65</f>
        <v>1641.8</v>
      </c>
      <c r="T89" s="37" t="s">
        <v>230</v>
      </c>
      <c r="U89" s="33" t="s">
        <v>422</v>
      </c>
      <c r="V89" s="33" t="s">
        <v>421</v>
      </c>
      <c r="W89" s="31" t="s">
        <v>406</v>
      </c>
      <c r="X89" s="31" t="s">
        <v>406</v>
      </c>
      <c r="Y89" s="31" t="s">
        <v>324</v>
      </c>
      <c r="Z89" s="31" t="s">
        <v>328</v>
      </c>
    </row>
    <row r="90" spans="1:26">
      <c r="A90" s="29" t="s">
        <v>619</v>
      </c>
      <c r="B90" s="29" t="s">
        <v>608</v>
      </c>
      <c r="C90" s="36" t="s">
        <v>171</v>
      </c>
      <c r="D90" s="30" t="s">
        <v>172</v>
      </c>
      <c r="E90" s="29" t="s">
        <v>257</v>
      </c>
      <c r="F90" s="30">
        <v>2.5</v>
      </c>
      <c r="G90" s="30" t="s">
        <v>211</v>
      </c>
      <c r="H90" s="30" t="s">
        <v>216</v>
      </c>
      <c r="I90" s="30">
        <v>2</v>
      </c>
      <c r="J90" s="31">
        <v>30</v>
      </c>
      <c r="K90" s="31">
        <f t="shared" si="21"/>
        <v>61</v>
      </c>
      <c r="L90" s="31">
        <v>14.875</v>
      </c>
      <c r="M90" s="31">
        <v>9.875</v>
      </c>
      <c r="N90" s="31">
        <v>15.75</v>
      </c>
      <c r="O90" s="31">
        <v>12</v>
      </c>
      <c r="P90" s="31">
        <v>2</v>
      </c>
      <c r="Q90" s="31">
        <f t="shared" si="17"/>
        <v>24</v>
      </c>
      <c r="R90" s="31">
        <f t="shared" si="19"/>
        <v>48</v>
      </c>
      <c r="S90" s="32">
        <f>(K90*Q90)+65</f>
        <v>1529</v>
      </c>
      <c r="T90" s="37" t="s">
        <v>302</v>
      </c>
      <c r="U90" s="31" t="str">
        <f>VLOOKUP(D90,[1]Eaches!$A:$B,2,0)</f>
        <v>00810112100372</v>
      </c>
      <c r="V90" s="31" t="str">
        <f>VLOOKUP(D90,[1]Cases!$A:$B,2,0)</f>
        <v>50810112100377</v>
      </c>
      <c r="W90" s="33" t="s">
        <v>369</v>
      </c>
      <c r="X90" s="33" t="s">
        <v>368</v>
      </c>
      <c r="Y90" s="31" t="s">
        <v>324</v>
      </c>
      <c r="Z90" s="31" t="s">
        <v>329</v>
      </c>
    </row>
    <row r="91" spans="1:26">
      <c r="A91" s="30" t="s">
        <v>619</v>
      </c>
      <c r="B91" s="29" t="s">
        <v>608</v>
      </c>
      <c r="C91" s="36" t="s">
        <v>173</v>
      </c>
      <c r="D91" s="29" t="s">
        <v>174</v>
      </c>
      <c r="E91" s="30">
        <v>11015990</v>
      </c>
      <c r="F91" s="30">
        <v>0.5</v>
      </c>
      <c r="G91" s="31" t="s">
        <v>211</v>
      </c>
      <c r="H91" s="30" t="s">
        <v>216</v>
      </c>
      <c r="I91" s="30">
        <v>4</v>
      </c>
      <c r="J91" s="31">
        <v>6.1</v>
      </c>
      <c r="K91" s="31">
        <f t="shared" si="21"/>
        <v>25.4</v>
      </c>
      <c r="L91" s="31">
        <v>13.75</v>
      </c>
      <c r="M91" s="31">
        <v>8.125</v>
      </c>
      <c r="N91" s="31">
        <v>10</v>
      </c>
      <c r="O91" s="31">
        <v>15</v>
      </c>
      <c r="P91" s="31">
        <v>3</v>
      </c>
      <c r="Q91" s="31">
        <f t="shared" si="17"/>
        <v>45</v>
      </c>
      <c r="R91" s="31">
        <f t="shared" si="19"/>
        <v>180</v>
      </c>
      <c r="S91" s="32">
        <f>(K91*Q91)+65</f>
        <v>1208</v>
      </c>
      <c r="T91" s="37" t="s">
        <v>303</v>
      </c>
      <c r="U91" s="31" t="str">
        <f>VLOOKUP(D91,[1]Eaches!$A:$B,2,0)</f>
        <v>00810112100846</v>
      </c>
      <c r="V91" s="31" t="str">
        <f>VLOOKUP(D91,[1]Cases!$A:$B,2,0)</f>
        <v>50810112100841</v>
      </c>
      <c r="W91" s="33" t="s">
        <v>371</v>
      </c>
      <c r="X91" s="33" t="s">
        <v>370</v>
      </c>
      <c r="Y91" s="31" t="s">
        <v>324</v>
      </c>
      <c r="Z91" s="31" t="s">
        <v>329</v>
      </c>
    </row>
    <row r="92" spans="1:26">
      <c r="A92" s="29" t="s">
        <v>619</v>
      </c>
      <c r="B92" s="29" t="s">
        <v>609</v>
      </c>
      <c r="C92" s="36" t="s">
        <v>175</v>
      </c>
      <c r="D92" s="30" t="s">
        <v>176</v>
      </c>
      <c r="E92" s="29" t="s">
        <v>512</v>
      </c>
      <c r="F92" s="30">
        <v>2.5</v>
      </c>
      <c r="G92" s="30" t="s">
        <v>211</v>
      </c>
      <c r="H92" s="30" t="s">
        <v>216</v>
      </c>
      <c r="I92" s="30">
        <v>2</v>
      </c>
      <c r="J92" s="31">
        <v>21.4</v>
      </c>
      <c r="K92" s="31">
        <f t="shared" si="21"/>
        <v>43.8</v>
      </c>
      <c r="L92" s="39">
        <v>14</v>
      </c>
      <c r="M92" s="39">
        <v>10</v>
      </c>
      <c r="N92" s="39">
        <v>15</v>
      </c>
      <c r="O92" s="39">
        <v>12</v>
      </c>
      <c r="P92" s="39">
        <v>3</v>
      </c>
      <c r="Q92" s="39">
        <v>36</v>
      </c>
      <c r="R92" s="39">
        <v>72</v>
      </c>
      <c r="S92" s="39">
        <v>1562</v>
      </c>
      <c r="T92" s="37" t="s">
        <v>297</v>
      </c>
      <c r="U92" s="38">
        <v>8101121001043</v>
      </c>
      <c r="V92" s="38">
        <v>58101121001048</v>
      </c>
      <c r="W92" s="31" t="s">
        <v>406</v>
      </c>
      <c r="X92" s="31" t="s">
        <v>406</v>
      </c>
      <c r="Y92" s="31" t="s">
        <v>324</v>
      </c>
      <c r="Z92" s="31" t="s">
        <v>328</v>
      </c>
    </row>
    <row r="93" spans="1:26">
      <c r="A93" s="29" t="s">
        <v>619</v>
      </c>
      <c r="B93" s="29" t="s">
        <v>609</v>
      </c>
      <c r="C93" s="36" t="s">
        <v>177</v>
      </c>
      <c r="D93" s="30" t="s">
        <v>178</v>
      </c>
      <c r="E93" s="29" t="s">
        <v>512</v>
      </c>
      <c r="F93" s="31">
        <v>1</v>
      </c>
      <c r="G93" s="30" t="s">
        <v>211</v>
      </c>
      <c r="H93" s="30" t="s">
        <v>216</v>
      </c>
      <c r="I93" s="30">
        <v>4</v>
      </c>
      <c r="J93" s="31">
        <v>8.6</v>
      </c>
      <c r="K93" s="31">
        <f t="shared" si="21"/>
        <v>35.4</v>
      </c>
      <c r="L93" s="39">
        <v>14.5</v>
      </c>
      <c r="M93" s="39">
        <v>9.5</v>
      </c>
      <c r="N93" s="39">
        <v>13</v>
      </c>
      <c r="O93" s="39">
        <v>12</v>
      </c>
      <c r="P93" s="39">
        <v>4</v>
      </c>
      <c r="Q93" s="39">
        <v>48</v>
      </c>
      <c r="R93" s="39">
        <v>192</v>
      </c>
      <c r="S93" s="39">
        <v>1662</v>
      </c>
      <c r="T93" s="37" t="s">
        <v>299</v>
      </c>
      <c r="U93" s="38">
        <v>8101121001050</v>
      </c>
      <c r="V93" s="38">
        <v>58101121001055</v>
      </c>
      <c r="W93" s="31" t="s">
        <v>406</v>
      </c>
      <c r="X93" s="31" t="s">
        <v>406</v>
      </c>
      <c r="Y93" s="31" t="s">
        <v>324</v>
      </c>
      <c r="Z93" s="31" t="s">
        <v>328</v>
      </c>
    </row>
    <row r="94" spans="1:26">
      <c r="A94" s="29" t="s">
        <v>619</v>
      </c>
      <c r="B94" s="29" t="s">
        <v>609</v>
      </c>
      <c r="C94" s="36" t="s">
        <v>179</v>
      </c>
      <c r="D94" s="30" t="s">
        <v>180</v>
      </c>
      <c r="E94" s="29" t="s">
        <v>512</v>
      </c>
      <c r="F94" s="30">
        <v>1</v>
      </c>
      <c r="G94" s="30" t="s">
        <v>211</v>
      </c>
      <c r="H94" s="30" t="s">
        <v>231</v>
      </c>
      <c r="I94" s="30">
        <v>1</v>
      </c>
      <c r="J94" s="31">
        <v>35</v>
      </c>
      <c r="K94" s="31">
        <f t="shared" si="21"/>
        <v>36</v>
      </c>
      <c r="L94" s="39">
        <v>19</v>
      </c>
      <c r="M94" s="39">
        <v>19</v>
      </c>
      <c r="N94" s="39">
        <v>29</v>
      </c>
      <c r="O94" s="39">
        <v>5</v>
      </c>
      <c r="P94" s="39">
        <v>1</v>
      </c>
      <c r="Q94" s="39">
        <v>5</v>
      </c>
      <c r="R94" s="39">
        <v>5</v>
      </c>
      <c r="S94" s="39">
        <v>1312</v>
      </c>
      <c r="T94" s="37" t="s">
        <v>300</v>
      </c>
      <c r="U94" s="38">
        <v>8101121001005</v>
      </c>
      <c r="V94" s="31" t="s">
        <v>323</v>
      </c>
      <c r="W94" s="31" t="s">
        <v>406</v>
      </c>
      <c r="X94" s="31" t="s">
        <v>406</v>
      </c>
      <c r="Y94" s="31" t="s">
        <v>324</v>
      </c>
      <c r="Z94" s="31" t="s">
        <v>328</v>
      </c>
    </row>
    <row r="95" spans="1:26">
      <c r="A95" s="29" t="s">
        <v>619</v>
      </c>
      <c r="B95" s="29" t="s">
        <v>609</v>
      </c>
      <c r="C95" s="36" t="s">
        <v>181</v>
      </c>
      <c r="D95" s="30" t="s">
        <v>182</v>
      </c>
      <c r="E95" s="29" t="s">
        <v>512</v>
      </c>
      <c r="F95" s="30">
        <v>2.5</v>
      </c>
      <c r="G95" s="30" t="s">
        <v>211</v>
      </c>
      <c r="H95" s="30" t="s">
        <v>216</v>
      </c>
      <c r="I95" s="30">
        <v>2</v>
      </c>
      <c r="J95" s="31">
        <v>21.4</v>
      </c>
      <c r="K95" s="31">
        <f t="shared" si="21"/>
        <v>43.8</v>
      </c>
      <c r="L95" s="39">
        <v>14</v>
      </c>
      <c r="M95" s="39">
        <v>10</v>
      </c>
      <c r="N95" s="39">
        <v>15</v>
      </c>
      <c r="O95" s="39">
        <v>12</v>
      </c>
      <c r="P95" s="39">
        <v>3</v>
      </c>
      <c r="Q95" s="39">
        <v>36</v>
      </c>
      <c r="R95" s="39">
        <v>72</v>
      </c>
      <c r="S95" s="39">
        <v>1562</v>
      </c>
      <c r="T95" s="31" t="s">
        <v>297</v>
      </c>
      <c r="U95" s="38">
        <v>8101121000992</v>
      </c>
      <c r="V95" s="38">
        <v>58101121000997</v>
      </c>
      <c r="W95" s="31" t="s">
        <v>406</v>
      </c>
      <c r="X95" s="31" t="s">
        <v>406</v>
      </c>
      <c r="Y95" s="31" t="s">
        <v>324</v>
      </c>
      <c r="Z95" s="31" t="s">
        <v>328</v>
      </c>
    </row>
    <row r="96" spans="1:26">
      <c r="A96" s="29" t="s">
        <v>619</v>
      </c>
      <c r="B96" s="29" t="s">
        <v>609</v>
      </c>
      <c r="C96" s="36" t="s">
        <v>183</v>
      </c>
      <c r="D96" s="30" t="s">
        <v>184</v>
      </c>
      <c r="E96" s="29" t="s">
        <v>512</v>
      </c>
      <c r="F96" s="30">
        <v>1</v>
      </c>
      <c r="G96" s="30" t="s">
        <v>211</v>
      </c>
      <c r="H96" s="30" t="s">
        <v>231</v>
      </c>
      <c r="I96" s="30">
        <v>1</v>
      </c>
      <c r="J96" s="31">
        <v>35</v>
      </c>
      <c r="K96" s="31">
        <f t="shared" si="21"/>
        <v>36</v>
      </c>
      <c r="L96" s="39">
        <v>19</v>
      </c>
      <c r="M96" s="39">
        <v>19</v>
      </c>
      <c r="N96" s="39">
        <v>29</v>
      </c>
      <c r="O96" s="39">
        <v>5</v>
      </c>
      <c r="P96" s="39">
        <v>1</v>
      </c>
      <c r="Q96" s="39">
        <v>5</v>
      </c>
      <c r="R96" s="39">
        <v>5</v>
      </c>
      <c r="S96" s="39">
        <v>1312</v>
      </c>
      <c r="T96" s="37" t="s">
        <v>300</v>
      </c>
      <c r="U96" s="38">
        <v>8101121001029</v>
      </c>
      <c r="V96" s="31" t="s">
        <v>323</v>
      </c>
      <c r="W96" s="31" t="s">
        <v>406</v>
      </c>
      <c r="X96" s="31" t="s">
        <v>406</v>
      </c>
      <c r="Y96" s="31" t="s">
        <v>324</v>
      </c>
      <c r="Z96" s="31" t="s">
        <v>328</v>
      </c>
    </row>
    <row r="97" spans="1:27">
      <c r="A97" s="29" t="s">
        <v>619</v>
      </c>
      <c r="B97" s="29" t="s">
        <v>609</v>
      </c>
      <c r="C97" s="36" t="s">
        <v>185</v>
      </c>
      <c r="D97" s="30" t="s">
        <v>186</v>
      </c>
      <c r="E97" s="29" t="s">
        <v>512</v>
      </c>
      <c r="F97" s="30">
        <v>2.5</v>
      </c>
      <c r="G97" s="30" t="s">
        <v>211</v>
      </c>
      <c r="H97" s="30" t="s">
        <v>216</v>
      </c>
      <c r="I97" s="30">
        <v>2</v>
      </c>
      <c r="J97" s="31">
        <v>21.4</v>
      </c>
      <c r="K97" s="31">
        <f t="shared" si="21"/>
        <v>43.8</v>
      </c>
      <c r="L97" s="39">
        <v>14</v>
      </c>
      <c r="M97" s="39">
        <v>10</v>
      </c>
      <c r="N97" s="39">
        <v>15</v>
      </c>
      <c r="O97" s="39">
        <v>12</v>
      </c>
      <c r="P97" s="39">
        <v>3</v>
      </c>
      <c r="Q97" s="39">
        <v>36</v>
      </c>
      <c r="R97" s="39">
        <v>72</v>
      </c>
      <c r="S97" s="39">
        <v>1562</v>
      </c>
      <c r="T97" s="37" t="s">
        <v>297</v>
      </c>
      <c r="U97" s="38">
        <v>8101121001012</v>
      </c>
      <c r="V97" s="38">
        <v>58101121001017</v>
      </c>
      <c r="W97" s="31" t="s">
        <v>406</v>
      </c>
      <c r="X97" s="31" t="s">
        <v>406</v>
      </c>
      <c r="Y97" s="31" t="s">
        <v>324</v>
      </c>
      <c r="Z97" s="31" t="s">
        <v>328</v>
      </c>
    </row>
    <row r="98" spans="1:27">
      <c r="A98" s="29" t="s">
        <v>619</v>
      </c>
      <c r="B98" s="29" t="s">
        <v>609</v>
      </c>
      <c r="C98" s="36" t="s">
        <v>187</v>
      </c>
      <c r="D98" s="30" t="s">
        <v>188</v>
      </c>
      <c r="E98" s="29" t="s">
        <v>512</v>
      </c>
      <c r="F98" s="31">
        <v>1</v>
      </c>
      <c r="G98" s="30" t="s">
        <v>211</v>
      </c>
      <c r="H98" s="30" t="s">
        <v>216</v>
      </c>
      <c r="I98" s="30">
        <v>4</v>
      </c>
      <c r="J98" s="31">
        <v>8.6</v>
      </c>
      <c r="K98" s="31">
        <f t="shared" si="21"/>
        <v>35.4</v>
      </c>
      <c r="L98" s="39">
        <v>14.5</v>
      </c>
      <c r="M98" s="39">
        <v>9.5</v>
      </c>
      <c r="N98" s="39">
        <v>13</v>
      </c>
      <c r="O98" s="39">
        <v>12</v>
      </c>
      <c r="P98" s="39">
        <v>4</v>
      </c>
      <c r="Q98" s="39">
        <v>48</v>
      </c>
      <c r="R98" s="39">
        <v>192</v>
      </c>
      <c r="S98" s="39">
        <v>1662</v>
      </c>
      <c r="T98" s="37" t="s">
        <v>299</v>
      </c>
      <c r="U98" s="38">
        <v>8101121001036</v>
      </c>
      <c r="V98" s="38">
        <v>58101121001031</v>
      </c>
      <c r="W98" s="31" t="s">
        <v>406</v>
      </c>
      <c r="X98" s="31" t="s">
        <v>406</v>
      </c>
      <c r="Y98" s="31" t="s">
        <v>324</v>
      </c>
      <c r="Z98" s="31" t="s">
        <v>328</v>
      </c>
    </row>
    <row r="99" spans="1:27">
      <c r="A99" s="29" t="s">
        <v>619</v>
      </c>
      <c r="B99" s="29" t="s">
        <v>610</v>
      </c>
      <c r="C99" s="36" t="s">
        <v>189</v>
      </c>
      <c r="D99" s="30" t="s">
        <v>190</v>
      </c>
      <c r="E99" s="29" t="s">
        <v>512</v>
      </c>
      <c r="F99" s="30">
        <v>2</v>
      </c>
      <c r="G99" s="30" t="s">
        <v>214</v>
      </c>
      <c r="H99" s="30" t="s">
        <v>216</v>
      </c>
      <c r="I99" s="30">
        <v>6</v>
      </c>
      <c r="J99" s="31">
        <v>2.5</v>
      </c>
      <c r="K99" s="31">
        <f t="shared" si="21"/>
        <v>16</v>
      </c>
      <c r="L99" s="31">
        <v>15.5</v>
      </c>
      <c r="M99" s="31">
        <v>10.5</v>
      </c>
      <c r="N99" s="31">
        <v>15.5</v>
      </c>
      <c r="O99" s="31">
        <v>12</v>
      </c>
      <c r="P99" s="31">
        <v>4</v>
      </c>
      <c r="Q99" s="31">
        <f t="shared" ref="Q99:Q106" si="22">O99*P99</f>
        <v>48</v>
      </c>
      <c r="R99" s="31">
        <f t="shared" ref="R99:R106" si="23">Q99*I99</f>
        <v>288</v>
      </c>
      <c r="S99" s="32">
        <f>(K99*Q99)+65</f>
        <v>833</v>
      </c>
      <c r="T99" s="37" t="s">
        <v>320</v>
      </c>
      <c r="U99" s="43" t="s">
        <v>527</v>
      </c>
      <c r="V99" s="43" t="s">
        <v>528</v>
      </c>
      <c r="W99" s="31" t="s">
        <v>406</v>
      </c>
      <c r="X99" s="31" t="s">
        <v>406</v>
      </c>
      <c r="Y99" s="31" t="s">
        <v>324</v>
      </c>
      <c r="Z99" s="31" t="s">
        <v>328</v>
      </c>
    </row>
    <row r="100" spans="1:27">
      <c r="A100" s="29" t="s">
        <v>619</v>
      </c>
      <c r="B100" s="29" t="s">
        <v>610</v>
      </c>
      <c r="C100" s="36" t="s">
        <v>191</v>
      </c>
      <c r="D100" s="30" t="s">
        <v>192</v>
      </c>
      <c r="E100" s="29" t="s">
        <v>512</v>
      </c>
      <c r="F100" s="30">
        <v>32</v>
      </c>
      <c r="G100" s="30" t="s">
        <v>215</v>
      </c>
      <c r="H100" s="30" t="s">
        <v>216</v>
      </c>
      <c r="I100" s="30">
        <v>8</v>
      </c>
      <c r="J100" s="31">
        <v>2.5</v>
      </c>
      <c r="K100" s="31">
        <f t="shared" si="21"/>
        <v>21</v>
      </c>
      <c r="L100" s="31">
        <v>11.5</v>
      </c>
      <c r="M100" s="31">
        <v>10</v>
      </c>
      <c r="N100" s="31">
        <v>9.5</v>
      </c>
      <c r="O100" s="31">
        <v>12</v>
      </c>
      <c r="P100" s="31">
        <v>2</v>
      </c>
      <c r="Q100" s="31">
        <f t="shared" si="22"/>
        <v>24</v>
      </c>
      <c r="R100" s="31">
        <f t="shared" si="23"/>
        <v>192</v>
      </c>
      <c r="S100" s="32">
        <f>(K100*Q100)+65</f>
        <v>569</v>
      </c>
      <c r="T100" s="37" t="s">
        <v>321</v>
      </c>
      <c r="U100" s="43" t="s">
        <v>525</v>
      </c>
      <c r="V100" s="43" t="s">
        <v>526</v>
      </c>
      <c r="W100" s="31" t="s">
        <v>406</v>
      </c>
      <c r="X100" s="31" t="s">
        <v>406</v>
      </c>
      <c r="Y100" s="31" t="s">
        <v>324</v>
      </c>
      <c r="Z100" s="31" t="s">
        <v>328</v>
      </c>
    </row>
    <row r="101" spans="1:27">
      <c r="A101" s="30" t="s">
        <v>618</v>
      </c>
      <c r="B101" s="29" t="s">
        <v>611</v>
      </c>
      <c r="C101" s="36" t="s">
        <v>50</v>
      </c>
      <c r="D101" s="29" t="s">
        <v>193</v>
      </c>
      <c r="E101" s="30">
        <v>86797658</v>
      </c>
      <c r="F101" s="30">
        <v>1</v>
      </c>
      <c r="G101" s="30" t="s">
        <v>211</v>
      </c>
      <c r="H101" s="30" t="s">
        <v>216</v>
      </c>
      <c r="I101" s="30">
        <v>4</v>
      </c>
      <c r="J101" s="31">
        <v>8.6</v>
      </c>
      <c r="K101" s="31">
        <f t="shared" si="21"/>
        <v>35.4</v>
      </c>
      <c r="L101" s="31">
        <v>15.563000000000001</v>
      </c>
      <c r="M101" s="31">
        <v>11.938000000000001</v>
      </c>
      <c r="N101" s="31">
        <v>12.188000000000001</v>
      </c>
      <c r="O101" s="31">
        <v>12</v>
      </c>
      <c r="P101" s="31">
        <v>2</v>
      </c>
      <c r="Q101" s="31">
        <f t="shared" si="22"/>
        <v>24</v>
      </c>
      <c r="R101" s="31">
        <f t="shared" si="23"/>
        <v>96</v>
      </c>
      <c r="S101" s="32">
        <f>(K101*Q101)+65</f>
        <v>914.59999999999991</v>
      </c>
      <c r="T101" s="31" t="s">
        <v>262</v>
      </c>
      <c r="U101" s="38">
        <v>8101121000947</v>
      </c>
      <c r="V101" s="38">
        <v>58101121000942</v>
      </c>
      <c r="W101" s="43" t="s">
        <v>512</v>
      </c>
      <c r="X101" s="43" t="s">
        <v>512</v>
      </c>
      <c r="Y101" s="31" t="s">
        <v>324</v>
      </c>
      <c r="Z101" s="31" t="s">
        <v>328</v>
      </c>
      <c r="AA101" s="31" t="s">
        <v>546</v>
      </c>
    </row>
    <row r="102" spans="1:27">
      <c r="A102" s="29" t="s">
        <v>618</v>
      </c>
      <c r="B102" s="29" t="s">
        <v>612</v>
      </c>
      <c r="C102" s="36" t="s">
        <v>52</v>
      </c>
      <c r="D102" s="30" t="s">
        <v>194</v>
      </c>
      <c r="E102" s="29" t="s">
        <v>51</v>
      </c>
      <c r="F102" s="30">
        <v>50</v>
      </c>
      <c r="G102" s="30" t="s">
        <v>214</v>
      </c>
      <c r="H102" s="30" t="s">
        <v>224</v>
      </c>
      <c r="I102" s="30">
        <v>1</v>
      </c>
      <c r="J102" s="31">
        <v>52</v>
      </c>
      <c r="K102" s="31">
        <v>52</v>
      </c>
      <c r="L102" s="31">
        <v>30</v>
      </c>
      <c r="M102" s="31">
        <v>15</v>
      </c>
      <c r="N102" s="31">
        <v>4.5</v>
      </c>
      <c r="O102" s="31">
        <v>4</v>
      </c>
      <c r="P102" s="31">
        <v>5</v>
      </c>
      <c r="Q102" s="31">
        <f t="shared" si="22"/>
        <v>20</v>
      </c>
      <c r="R102" s="31">
        <f t="shared" si="23"/>
        <v>20</v>
      </c>
      <c r="S102" s="32">
        <f>(K102*Q102)+65</f>
        <v>1105</v>
      </c>
      <c r="T102" s="31" t="s">
        <v>263</v>
      </c>
      <c r="U102" s="38">
        <v>8101121000749</v>
      </c>
      <c r="V102" s="31" t="s">
        <v>341</v>
      </c>
      <c r="W102" s="43" t="s">
        <v>547</v>
      </c>
      <c r="X102" s="43" t="s">
        <v>341</v>
      </c>
      <c r="Y102" s="31" t="s">
        <v>324</v>
      </c>
      <c r="Z102" s="31" t="s">
        <v>328</v>
      </c>
    </row>
    <row r="103" spans="1:27">
      <c r="A103" s="30" t="s">
        <v>617</v>
      </c>
      <c r="B103" s="29" t="s">
        <v>613</v>
      </c>
      <c r="C103" s="36" t="s">
        <v>53</v>
      </c>
      <c r="D103" s="30" t="s">
        <v>195</v>
      </c>
      <c r="E103" s="30">
        <v>81746257</v>
      </c>
      <c r="F103" s="31">
        <v>6</v>
      </c>
      <c r="G103" s="30" t="s">
        <v>213</v>
      </c>
      <c r="H103" s="30" t="s">
        <v>216</v>
      </c>
      <c r="I103" s="30">
        <v>6</v>
      </c>
      <c r="J103" s="31">
        <v>0.6</v>
      </c>
      <c r="K103" s="31">
        <f>(I103*J103)+1</f>
        <v>4.5999999999999996</v>
      </c>
      <c r="L103" s="31">
        <v>7.875</v>
      </c>
      <c r="M103" s="31">
        <v>5.375</v>
      </c>
      <c r="N103" s="31">
        <v>6.375</v>
      </c>
      <c r="O103" s="31">
        <v>42</v>
      </c>
      <c r="P103" s="31">
        <v>4</v>
      </c>
      <c r="Q103" s="31">
        <f t="shared" si="22"/>
        <v>168</v>
      </c>
      <c r="R103" s="31">
        <f t="shared" si="23"/>
        <v>1008</v>
      </c>
      <c r="S103" s="32">
        <f>(K103*Q103)+65</f>
        <v>837.8</v>
      </c>
      <c r="T103" s="31" t="s">
        <v>223</v>
      </c>
      <c r="U103" s="38">
        <v>8101121000367</v>
      </c>
      <c r="V103" s="38">
        <v>58101121000362</v>
      </c>
      <c r="W103" s="43" t="s">
        <v>548</v>
      </c>
      <c r="X103" s="43" t="s">
        <v>549</v>
      </c>
      <c r="Y103" s="31" t="s">
        <v>324</v>
      </c>
      <c r="Z103" s="31" t="s">
        <v>328</v>
      </c>
    </row>
    <row r="104" spans="1:27">
      <c r="A104" s="30" t="s">
        <v>619</v>
      </c>
      <c r="B104" s="29" t="s">
        <v>614</v>
      </c>
      <c r="C104" s="36" t="s">
        <v>196</v>
      </c>
      <c r="D104" s="29" t="s">
        <v>197</v>
      </c>
      <c r="E104" s="30">
        <v>11008521</v>
      </c>
      <c r="F104" s="31">
        <v>1</v>
      </c>
      <c r="G104" s="30" t="s">
        <v>211</v>
      </c>
      <c r="H104" s="30" t="s">
        <v>216</v>
      </c>
      <c r="I104" s="30">
        <v>4</v>
      </c>
      <c r="J104" s="31">
        <v>6.5</v>
      </c>
      <c r="K104" s="31">
        <f>(I104*J104)+1</f>
        <v>27</v>
      </c>
      <c r="L104" s="31">
        <v>15.1</v>
      </c>
      <c r="M104" s="31">
        <v>12</v>
      </c>
      <c r="N104" s="31">
        <v>11.3</v>
      </c>
      <c r="O104" s="31">
        <v>9</v>
      </c>
      <c r="P104" s="31">
        <v>3</v>
      </c>
      <c r="Q104" s="31">
        <f t="shared" si="22"/>
        <v>27</v>
      </c>
      <c r="R104" s="31">
        <f t="shared" si="23"/>
        <v>108</v>
      </c>
      <c r="S104" s="32">
        <v>1112</v>
      </c>
      <c r="T104" s="31" t="s">
        <v>285</v>
      </c>
      <c r="U104" s="31" t="str">
        <f>VLOOKUP(D104,[1]Eaches!$A:$B,2,0)</f>
        <v>00810112100679</v>
      </c>
      <c r="V104" s="31" t="str">
        <f>VLOOKUP(D104,[1]Cases!$A:$B,2,0)</f>
        <v>50810112100674</v>
      </c>
      <c r="W104" s="33" t="s">
        <v>390</v>
      </c>
      <c r="X104" s="33" t="s">
        <v>391</v>
      </c>
      <c r="Y104" s="31" t="s">
        <v>324</v>
      </c>
      <c r="Z104" s="31" t="s">
        <v>329</v>
      </c>
    </row>
    <row r="105" spans="1:27">
      <c r="A105" s="30" t="s">
        <v>619</v>
      </c>
      <c r="B105" s="29" t="s">
        <v>614</v>
      </c>
      <c r="C105" s="36" t="s">
        <v>198</v>
      </c>
      <c r="D105" s="29" t="s">
        <v>199</v>
      </c>
      <c r="E105" s="30">
        <v>11008520</v>
      </c>
      <c r="F105" s="31">
        <v>1</v>
      </c>
      <c r="G105" s="30" t="s">
        <v>211</v>
      </c>
      <c r="H105" s="30" t="s">
        <v>216</v>
      </c>
      <c r="I105" s="30">
        <v>4</v>
      </c>
      <c r="J105" s="31">
        <v>6.5</v>
      </c>
      <c r="K105" s="31">
        <f>(I105*J105)+1</f>
        <v>27</v>
      </c>
      <c r="L105" s="31">
        <v>15.1</v>
      </c>
      <c r="M105" s="31">
        <v>12</v>
      </c>
      <c r="N105" s="31">
        <v>11.3</v>
      </c>
      <c r="O105" s="31">
        <v>9</v>
      </c>
      <c r="P105" s="31">
        <v>3</v>
      </c>
      <c r="Q105" s="31">
        <f t="shared" si="22"/>
        <v>27</v>
      </c>
      <c r="R105" s="31">
        <f t="shared" si="23"/>
        <v>108</v>
      </c>
      <c r="S105" s="32">
        <v>1112</v>
      </c>
      <c r="T105" s="31" t="s">
        <v>285</v>
      </c>
      <c r="U105" s="31" t="str">
        <f>VLOOKUP(D105,[1]Eaches!$A:$B,2,0)</f>
        <v>00810112100686</v>
      </c>
      <c r="V105" s="31" t="str">
        <f>VLOOKUP(D105,[1]Cases!$A:$B,2,0)</f>
        <v>50810112100681</v>
      </c>
      <c r="W105" s="33" t="s">
        <v>389</v>
      </c>
      <c r="X105" s="33" t="s">
        <v>388</v>
      </c>
      <c r="Y105" s="31" t="s">
        <v>324</v>
      </c>
      <c r="Z105" s="31" t="s">
        <v>329</v>
      </c>
    </row>
    <row r="106" spans="1:27">
      <c r="A106" s="30" t="s">
        <v>619</v>
      </c>
      <c r="B106" s="29" t="s">
        <v>615</v>
      </c>
      <c r="C106" s="36" t="s">
        <v>200</v>
      </c>
      <c r="D106" s="29" t="s">
        <v>201</v>
      </c>
      <c r="E106" s="30">
        <v>11008590</v>
      </c>
      <c r="F106" s="31">
        <v>12</v>
      </c>
      <c r="G106" s="30" t="s">
        <v>215</v>
      </c>
      <c r="H106" s="30" t="s">
        <v>216</v>
      </c>
      <c r="I106" s="30">
        <v>8</v>
      </c>
      <c r="J106" s="31">
        <v>1.1000000000000001</v>
      </c>
      <c r="K106" s="31">
        <f>(I106*J106)+1</f>
        <v>9.8000000000000007</v>
      </c>
      <c r="L106" s="31">
        <v>10.7</v>
      </c>
      <c r="M106" s="31">
        <v>7.9</v>
      </c>
      <c r="N106" s="31">
        <v>10.1</v>
      </c>
      <c r="O106" s="31">
        <v>8</v>
      </c>
      <c r="P106" s="31">
        <v>2</v>
      </c>
      <c r="Q106" s="31">
        <f t="shared" si="22"/>
        <v>16</v>
      </c>
      <c r="R106" s="31">
        <f t="shared" si="23"/>
        <v>128</v>
      </c>
      <c r="S106" s="32">
        <v>222</v>
      </c>
      <c r="T106" s="31" t="s">
        <v>286</v>
      </c>
      <c r="U106" s="31" t="str">
        <f>VLOOKUP(D106,[1]Eaches!$A:$B,2,0)</f>
        <v>00810112101300</v>
      </c>
      <c r="V106" s="31" t="str">
        <f>VLOOKUP(D106,[1]Cases!$A:$B,2,0)</f>
        <v>50810112101305</v>
      </c>
      <c r="W106" s="33" t="s">
        <v>403</v>
      </c>
      <c r="X106" s="33" t="s">
        <v>404</v>
      </c>
      <c r="Y106" s="31" t="s">
        <v>324</v>
      </c>
      <c r="Z106" s="31" t="s">
        <v>329</v>
      </c>
    </row>
  </sheetData>
  <sheetProtection algorithmName="SHA-512" hashValue="S9fZc/mIi+XoAwYrOUCMnlQrzHPUW8T0b5/fIciGBHkmyAEx+IKMSdjnPBr0lv1dsi2lfsqxSlXdiG6Q8o0oIw==" saltValue="CYJ3ca3GKbTevD2Bpo+Mlw==" spinCount="100000" sheet="1" formatCells="0" formatColumns="0" formatRows="0" insertColumns="0" insertRows="0" insertHyperlinks="0" deleteColumns="0" deleteRows="0" sort="0" autoFilter="0" pivotTables="0"/>
  <autoFilter ref="A1:AA106" xr:uid="{789E1964-72E9-44F3-89C8-28DF669C8A0C}">
    <sortState xmlns:xlrd2="http://schemas.microsoft.com/office/spreadsheetml/2017/richdata2" ref="A2:AA106">
      <sortCondition ref="C1:C106"/>
    </sortState>
  </autoFilter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Denis</vt:lpstr>
      <vt:lpstr>T&amp;O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 Stebelton</dc:creator>
  <cp:lastModifiedBy>Ashley Barrett</cp:lastModifiedBy>
  <dcterms:created xsi:type="dcterms:W3CDTF">2025-09-22T14:26:38Z</dcterms:created>
  <dcterms:modified xsi:type="dcterms:W3CDTF">2026-01-16T18:22:25Z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2704955-3550-4c1c-9097-1672b88a0b7a_Enabled">
    <vt:lpwstr>true</vt:lpwstr>
  </property>
  <property fmtid="{D5CDD505-2E9C-101B-9397-08002B2CF9AE}" pid="3" name="MSIP_Label_52704955-3550-4c1c-9097-1672b88a0b7a_SetDate">
    <vt:lpwstr>2025-09-22T14:27:32Z</vt:lpwstr>
  </property>
  <property fmtid="{D5CDD505-2E9C-101B-9397-08002B2CF9AE}" pid="4" name="MSIP_Label_52704955-3550-4c1c-9097-1672b88a0b7a_Method">
    <vt:lpwstr>Standard</vt:lpwstr>
  </property>
  <property fmtid="{D5CDD505-2E9C-101B-9397-08002B2CF9AE}" pid="5" name="MSIP_Label_52704955-3550-4c1c-9097-1672b88a0b7a_Name">
    <vt:lpwstr>RESTRICTED</vt:lpwstr>
  </property>
  <property fmtid="{D5CDD505-2E9C-101B-9397-08002B2CF9AE}" pid="6" name="MSIP_Label_52704955-3550-4c1c-9097-1672b88a0b7a_SiteId">
    <vt:lpwstr>c4dedb74-d916-4ef4-b6b5-af80c59e9742</vt:lpwstr>
  </property>
  <property fmtid="{D5CDD505-2E9C-101B-9397-08002B2CF9AE}" pid="7" name="MSIP_Label_52704955-3550-4c1c-9097-1672b88a0b7a_ActionId">
    <vt:lpwstr>3d6f12a1-b0bc-451b-bb0d-462621aa7e4e</vt:lpwstr>
  </property>
  <property fmtid="{D5CDD505-2E9C-101B-9397-08002B2CF9AE}" pid="8" name="MSIP_Label_52704955-3550-4c1c-9097-1672b88a0b7a_ContentBits">
    <vt:lpwstr>0</vt:lpwstr>
  </property>
  <property fmtid="{D5CDD505-2E9C-101B-9397-08002B2CF9AE}" pid="9" name="MSIP_Label_52704955-3550-4c1c-9097-1672b88a0b7a_Tag">
    <vt:lpwstr>10, 3, 0, 1</vt:lpwstr>
  </property>
</Properties>
</file>